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一般社団法人　ＡＷ検定協会東日本 Dropbox\古城豊光\■第41次立会\立会資料\"/>
    </mc:Choice>
  </mc:AlternateContent>
  <xr:revisionPtr revIDLastSave="0" documentId="13_ncr:1_{D5729CCB-6722-41B3-AF91-3501F7F30D2E}" xr6:coauthVersionLast="47" xr6:coauthVersionMax="47" xr10:uidLastSave="{00000000-0000-0000-0000-000000000000}"/>
  <bookViews>
    <workbookView xWindow="0" yWindow="20" windowWidth="19200" windowHeight="11260" activeTab="1" xr2:uid="{00000000-000D-0000-FFFF-FFFF00000000}"/>
  </bookViews>
  <sheets>
    <sheet name="RT" sheetId="11" r:id="rId1"/>
    <sheet name="RC" sheetId="10" r:id="rId2"/>
    <sheet name="RP" sheetId="8" r:id="rId3"/>
    <sheet name="Sheet1" sheetId="7" r:id="rId4"/>
    <sheet name="Sheet2" sheetId="9" r:id="rId5"/>
  </sheets>
  <definedNames>
    <definedName name="_xlnm.Print_Area" localSheetId="1">'RC'!$A$1:$AE$233</definedName>
    <definedName name="_xlnm.Print_Area" localSheetId="2">RP!$A$1:$AE$233</definedName>
    <definedName name="_xlnm.Print_Area" localSheetId="0">RT!$A$1:$BJ$233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0" i="8" l="1"/>
  <c r="M149" i="8"/>
  <c r="M91" i="8"/>
  <c r="M34" i="8"/>
  <c r="Q149" i="10"/>
  <c r="O149" i="10"/>
  <c r="AV219" i="11"/>
  <c r="BD218" i="11"/>
  <c r="BB218" i="11"/>
  <c r="AV218" i="11"/>
  <c r="AZ218" i="11" s="1"/>
  <c r="BD217" i="11"/>
  <c r="BB217" i="11"/>
  <c r="AV217" i="11"/>
  <c r="AZ217" i="11" s="1"/>
  <c r="BD216" i="11"/>
  <c r="BB216" i="11"/>
  <c r="AV216" i="11"/>
  <c r="AZ216" i="11" s="1"/>
  <c r="BD215" i="11"/>
  <c r="BB215" i="11"/>
  <c r="AV215" i="11"/>
  <c r="AZ215" i="11" s="1"/>
  <c r="BD214" i="11"/>
  <c r="BB214" i="11"/>
  <c r="AV214" i="11"/>
  <c r="AZ214" i="11" s="1"/>
  <c r="BD213" i="11"/>
  <c r="BB213" i="11"/>
  <c r="AZ213" i="11"/>
  <c r="AV213" i="11"/>
  <c r="Q213" i="11"/>
  <c r="BD212" i="11"/>
  <c r="BB212" i="11"/>
  <c r="AV212" i="11"/>
  <c r="AZ212" i="11" s="1"/>
  <c r="Y212" i="11"/>
  <c r="W212" i="11"/>
  <c r="Q212" i="11"/>
  <c r="U212" i="11" s="1"/>
  <c r="BD211" i="11"/>
  <c r="BB211" i="11"/>
  <c r="AV211" i="11"/>
  <c r="AZ211" i="11" s="1"/>
  <c r="Y211" i="11"/>
  <c r="W211" i="11"/>
  <c r="Q211" i="11"/>
  <c r="U211" i="11" s="1"/>
  <c r="AV210" i="11"/>
  <c r="AT210" i="11"/>
  <c r="Q210" i="11"/>
  <c r="O210" i="11"/>
  <c r="Q154" i="11"/>
  <c r="Y153" i="11"/>
  <c r="W153" i="11"/>
  <c r="Q153" i="11"/>
  <c r="U153" i="11" s="1"/>
  <c r="Y152" i="11"/>
  <c r="W152" i="11"/>
  <c r="Q152" i="11"/>
  <c r="U152" i="11" s="1"/>
  <c r="Y151" i="11"/>
  <c r="W151" i="11"/>
  <c r="Q151" i="11"/>
  <c r="U151" i="11" s="1"/>
  <c r="Y150" i="11"/>
  <c r="W150" i="11"/>
  <c r="Q150" i="11"/>
  <c r="U150" i="11" s="1"/>
  <c r="O149" i="11"/>
  <c r="Q149" i="11" s="1"/>
  <c r="Q94" i="11"/>
  <c r="Y93" i="11"/>
  <c r="W93" i="11"/>
  <c r="Q93" i="11"/>
  <c r="U93" i="11" s="1"/>
  <c r="Y92" i="11"/>
  <c r="W92" i="11"/>
  <c r="Q92" i="11"/>
  <c r="U92" i="11" s="1"/>
  <c r="Q91" i="11"/>
  <c r="O91" i="11"/>
  <c r="AV45" i="11"/>
  <c r="BD44" i="11"/>
  <c r="BB44" i="11"/>
  <c r="AV44" i="11"/>
  <c r="AZ44" i="11" s="1"/>
  <c r="BD43" i="11"/>
  <c r="BB43" i="11"/>
  <c r="AV43" i="11"/>
  <c r="AZ43" i="11" s="1"/>
  <c r="BD42" i="11"/>
  <c r="BB42" i="11"/>
  <c r="AV42" i="11"/>
  <c r="AZ42" i="11" s="1"/>
  <c r="BD41" i="11"/>
  <c r="BB41" i="11"/>
  <c r="AV41" i="11"/>
  <c r="AZ41" i="11" s="1"/>
  <c r="BD40" i="11"/>
  <c r="BB40" i="11"/>
  <c r="AV40" i="11"/>
  <c r="AZ40" i="11" s="1"/>
  <c r="BD39" i="11"/>
  <c r="BB39" i="11"/>
  <c r="AV39" i="11"/>
  <c r="AZ39" i="11" s="1"/>
  <c r="BD38" i="11"/>
  <c r="BB38" i="11"/>
  <c r="AV38" i="11"/>
  <c r="AZ38" i="11" s="1"/>
  <c r="BD37" i="11"/>
  <c r="BB37" i="11"/>
  <c r="AZ37" i="11"/>
  <c r="AV37" i="11"/>
  <c r="Q37" i="11"/>
  <c r="BD36" i="11"/>
  <c r="BB36" i="11"/>
  <c r="AV36" i="11"/>
  <c r="AZ36" i="11" s="1"/>
  <c r="Y36" i="11"/>
  <c r="W36" i="11"/>
  <c r="Q36" i="11"/>
  <c r="U36" i="11" s="1"/>
  <c r="BD35" i="11"/>
  <c r="BB35" i="11"/>
  <c r="AV35" i="11"/>
  <c r="AZ35" i="11" s="1"/>
  <c r="Y35" i="11"/>
  <c r="W35" i="11"/>
  <c r="Q35" i="11"/>
  <c r="U35" i="11" s="1"/>
  <c r="AV34" i="11"/>
  <c r="AT34" i="11"/>
  <c r="Q34" i="11"/>
  <c r="O34" i="11"/>
  <c r="R229" i="10"/>
  <c r="V229" i="10" s="1"/>
  <c r="F229" i="10"/>
  <c r="J229" i="10" s="1"/>
  <c r="Q213" i="10"/>
  <c r="Y212" i="10"/>
  <c r="W212" i="10"/>
  <c r="Q212" i="10"/>
  <c r="U212" i="10" s="1"/>
  <c r="Y211" i="10"/>
  <c r="W211" i="10"/>
  <c r="Q211" i="10"/>
  <c r="U211" i="10" s="1"/>
  <c r="Q210" i="10"/>
  <c r="O210" i="10"/>
  <c r="R168" i="10"/>
  <c r="F168" i="10"/>
  <c r="J168" i="10" s="1"/>
  <c r="Q154" i="10"/>
  <c r="Y153" i="10"/>
  <c r="W153" i="10"/>
  <c r="Q153" i="10"/>
  <c r="U153" i="10" s="1"/>
  <c r="Y152" i="10"/>
  <c r="W152" i="10"/>
  <c r="Q152" i="10"/>
  <c r="U152" i="10" s="1"/>
  <c r="Y151" i="10"/>
  <c r="W151" i="10"/>
  <c r="Q151" i="10"/>
  <c r="U151" i="10" s="1"/>
  <c r="Y150" i="10"/>
  <c r="W150" i="10"/>
  <c r="Q150" i="10"/>
  <c r="U150" i="10" s="1"/>
  <c r="R110" i="10"/>
  <c r="V110" i="10" s="1"/>
  <c r="F110" i="10"/>
  <c r="F111" i="10" s="1"/>
  <c r="Q96" i="10"/>
  <c r="Y95" i="10"/>
  <c r="W95" i="10"/>
  <c r="Q95" i="10"/>
  <c r="U95" i="10" s="1"/>
  <c r="Y94" i="10"/>
  <c r="W94" i="10"/>
  <c r="Q94" i="10"/>
  <c r="U94" i="10" s="1"/>
  <c r="Y93" i="10"/>
  <c r="W93" i="10"/>
  <c r="Q93" i="10"/>
  <c r="U93" i="10" s="1"/>
  <c r="Y92" i="10"/>
  <c r="W92" i="10"/>
  <c r="Q92" i="10"/>
  <c r="U92" i="10" s="1"/>
  <c r="Q91" i="10"/>
  <c r="O91" i="10"/>
  <c r="R53" i="10"/>
  <c r="V53" i="10" s="1"/>
  <c r="F53" i="10"/>
  <c r="Q39" i="10"/>
  <c r="Y38" i="10"/>
  <c r="W38" i="10"/>
  <c r="Q38" i="10"/>
  <c r="U38" i="10" s="1"/>
  <c r="Y37" i="10"/>
  <c r="W37" i="10"/>
  <c r="Q37" i="10"/>
  <c r="U37" i="10" s="1"/>
  <c r="Y36" i="10"/>
  <c r="W36" i="10"/>
  <c r="Q36" i="10"/>
  <c r="U36" i="10" s="1"/>
  <c r="Y35" i="10"/>
  <c r="W35" i="10"/>
  <c r="Q35" i="10"/>
  <c r="U35" i="10" s="1"/>
  <c r="Q34" i="10"/>
  <c r="O34" i="10"/>
  <c r="F230" i="8"/>
  <c r="F231" i="8" s="1"/>
  <c r="L231" i="8" s="1"/>
  <c r="L229" i="8"/>
  <c r="N229" i="8" s="1"/>
  <c r="Q213" i="8"/>
  <c r="Q210" i="8"/>
  <c r="O210" i="8"/>
  <c r="Q149" i="8"/>
  <c r="O149" i="8"/>
  <c r="Q91" i="8"/>
  <c r="O91" i="8"/>
  <c r="F169" i="8"/>
  <c r="L169" i="8" s="1"/>
  <c r="L168" i="8"/>
  <c r="N168" i="8" s="1"/>
  <c r="Q154" i="8"/>
  <c r="Y153" i="8"/>
  <c r="W153" i="8"/>
  <c r="Q153" i="8"/>
  <c r="U153" i="8" s="1"/>
  <c r="Y152" i="8"/>
  <c r="W152" i="8"/>
  <c r="Q152" i="8"/>
  <c r="U152" i="8" s="1"/>
  <c r="Y151" i="8"/>
  <c r="W151" i="8"/>
  <c r="Q151" i="8"/>
  <c r="U151" i="8" s="1"/>
  <c r="Y150" i="8"/>
  <c r="W150" i="8"/>
  <c r="Q150" i="8"/>
  <c r="U150" i="8" s="1"/>
  <c r="Q39" i="8"/>
  <c r="Y38" i="8"/>
  <c r="W38" i="8"/>
  <c r="Q38" i="8"/>
  <c r="U38" i="8" s="1"/>
  <c r="Y37" i="8"/>
  <c r="W37" i="8"/>
  <c r="Q37" i="8"/>
  <c r="U37" i="8" s="1"/>
  <c r="Y36" i="8"/>
  <c r="W36" i="8"/>
  <c r="Q36" i="8"/>
  <c r="U36" i="8" s="1"/>
  <c r="Y35" i="8"/>
  <c r="W35" i="8"/>
  <c r="Q35" i="8"/>
  <c r="U35" i="8" s="1"/>
  <c r="Q34" i="8"/>
  <c r="O34" i="8"/>
  <c r="F54" i="8"/>
  <c r="F55" i="8" s="1"/>
  <c r="L55" i="8" s="1"/>
  <c r="L53" i="8"/>
  <c r="N53" i="8" s="1"/>
  <c r="Y212" i="8"/>
  <c r="W212" i="8"/>
  <c r="Q212" i="8"/>
  <c r="U212" i="8" s="1"/>
  <c r="Y211" i="8"/>
  <c r="W211" i="8"/>
  <c r="Q211" i="8"/>
  <c r="U211" i="8" s="1"/>
  <c r="F111" i="8"/>
  <c r="F112" i="8" s="1"/>
  <c r="L112" i="8" s="1"/>
  <c r="L110" i="8"/>
  <c r="N110" i="8" s="1"/>
  <c r="Q96" i="8"/>
  <c r="Y95" i="8"/>
  <c r="W95" i="8"/>
  <c r="Q95" i="8"/>
  <c r="U95" i="8" s="1"/>
  <c r="Y94" i="8"/>
  <c r="W94" i="8"/>
  <c r="Q94" i="8"/>
  <c r="U94" i="8" s="1"/>
  <c r="Y93" i="8"/>
  <c r="W93" i="8"/>
  <c r="Q93" i="8"/>
  <c r="U93" i="8" s="1"/>
  <c r="Y92" i="8"/>
  <c r="W92" i="8"/>
  <c r="Q92" i="8"/>
  <c r="U92" i="8" s="1"/>
  <c r="N55" i="8" l="1"/>
  <c r="N169" i="8"/>
  <c r="N231" i="8"/>
  <c r="F170" i="8"/>
  <c r="L170" i="8" s="1"/>
  <c r="N170" i="8" s="1"/>
  <c r="H110" i="10"/>
  <c r="H111" i="10" s="1"/>
  <c r="H112" i="10" s="1"/>
  <c r="J110" i="10"/>
  <c r="F112" i="10"/>
  <c r="J112" i="10" s="1"/>
  <c r="J111" i="10"/>
  <c r="R54" i="10"/>
  <c r="V54" i="10" s="1"/>
  <c r="R111" i="10"/>
  <c r="V111" i="10" s="1"/>
  <c r="T168" i="10"/>
  <c r="T169" i="10" s="1"/>
  <c r="T170" i="10" s="1"/>
  <c r="J53" i="10"/>
  <c r="F169" i="10"/>
  <c r="J169" i="10" s="1"/>
  <c r="H168" i="10"/>
  <c r="H169" i="10" s="1"/>
  <c r="H170" i="10" s="1"/>
  <c r="R230" i="10"/>
  <c r="V230" i="10" s="1"/>
  <c r="T53" i="10"/>
  <c r="T54" i="10" s="1"/>
  <c r="T55" i="10" s="1"/>
  <c r="T229" i="10"/>
  <c r="T230" i="10" s="1"/>
  <c r="T231" i="10" s="1"/>
  <c r="R169" i="10"/>
  <c r="V169" i="10" s="1"/>
  <c r="T110" i="10"/>
  <c r="T111" i="10" s="1"/>
  <c r="T112" i="10" s="1"/>
  <c r="V168" i="10"/>
  <c r="F54" i="10"/>
  <c r="J54" i="10" s="1"/>
  <c r="F230" i="10"/>
  <c r="J230" i="10" s="1"/>
  <c r="H53" i="10"/>
  <c r="H54" i="10" s="1"/>
  <c r="H55" i="10" s="1"/>
  <c r="H229" i="10"/>
  <c r="L230" i="8"/>
  <c r="N230" i="8" s="1"/>
  <c r="L54" i="8"/>
  <c r="N54" i="8" s="1"/>
  <c r="N112" i="8"/>
  <c r="L111" i="8"/>
  <c r="N111" i="8" s="1"/>
  <c r="L110" i="10" l="1"/>
  <c r="N110" i="10" s="1"/>
  <c r="X111" i="10"/>
  <c r="Z111" i="10" s="1"/>
  <c r="L111" i="10"/>
  <c r="N111" i="10" s="1"/>
  <c r="L112" i="10"/>
  <c r="N112" i="10" s="1"/>
  <c r="R170" i="10"/>
  <c r="V170" i="10" s="1"/>
  <c r="X170" i="10" s="1"/>
  <c r="L168" i="10"/>
  <c r="N168" i="10" s="1"/>
  <c r="X168" i="10"/>
  <c r="F170" i="10"/>
  <c r="J170" i="10" s="1"/>
  <c r="L170" i="10" s="1"/>
  <c r="N170" i="10" s="1"/>
  <c r="X169" i="10"/>
  <c r="Z169" i="10" s="1"/>
  <c r="X230" i="10"/>
  <c r="F231" i="10"/>
  <c r="J231" i="10" s="1"/>
  <c r="X53" i="10"/>
  <c r="X54" i="10"/>
  <c r="R231" i="10"/>
  <c r="V231" i="10" s="1"/>
  <c r="X231" i="10" s="1"/>
  <c r="H230" i="10"/>
  <c r="H231" i="10" s="1"/>
  <c r="L229" i="10"/>
  <c r="N229" i="10" s="1"/>
  <c r="X110" i="10"/>
  <c r="Z110" i="10" s="1"/>
  <c r="R112" i="10"/>
  <c r="V112" i="10" s="1"/>
  <c r="X112" i="10" s="1"/>
  <c r="Z112" i="10" s="1"/>
  <c r="R55" i="10"/>
  <c r="V55" i="10" s="1"/>
  <c r="X55" i="10" s="1"/>
  <c r="F55" i="10"/>
  <c r="J55" i="10" s="1"/>
  <c r="L55" i="10" s="1"/>
  <c r="L54" i="10"/>
  <c r="L169" i="10"/>
  <c r="L53" i="10"/>
  <c r="N53" i="10" s="1"/>
  <c r="X229" i="10"/>
  <c r="Z170" i="10" l="1"/>
  <c r="Z168" i="10"/>
  <c r="N169" i="10"/>
  <c r="Z55" i="10"/>
  <c r="N54" i="10"/>
  <c r="N55" i="10"/>
  <c r="Z229" i="10"/>
  <c r="Z231" i="10"/>
  <c r="Z54" i="10"/>
  <c r="L230" i="10"/>
  <c r="N230" i="10" s="1"/>
  <c r="Z53" i="10"/>
  <c r="L231" i="10"/>
  <c r="N231" i="10" s="1"/>
  <c r="Z230" i="10"/>
</calcChain>
</file>

<file path=xl/sharedStrings.xml><?xml version="1.0" encoding="utf-8"?>
<sst xmlns="http://schemas.openxmlformats.org/spreadsheetml/2006/main" count="1103" uniqueCount="111">
  <si>
    <t>　　　　年　　月　　日</t>
    <rPh sb="4" eb="5">
      <t>ネン</t>
    </rPh>
    <rPh sb="7" eb="8">
      <t>ガツ</t>
    </rPh>
    <rPh sb="10" eb="11">
      <t>ニチ</t>
    </rPh>
    <phoneticPr fontId="1"/>
  </si>
  <si>
    <t>記録員：</t>
    <rPh sb="0" eb="3">
      <t>キロクイン</t>
    </rPh>
    <phoneticPr fontId="1"/>
  </si>
  <si>
    <t>試験日：</t>
    <rPh sb="0" eb="3">
      <t>シケンビ</t>
    </rPh>
    <phoneticPr fontId="1"/>
  </si>
  <si>
    <t>備　　　考</t>
    <rPh sb="0" eb="1">
      <t>ビ</t>
    </rPh>
    <rPh sb="4" eb="5">
      <t>コウ</t>
    </rPh>
    <phoneticPr fontId="1"/>
  </si>
  <si>
    <t>（Ａ）</t>
    <phoneticPr fontId="1"/>
  </si>
  <si>
    <t>（V）</t>
    <phoneticPr fontId="1"/>
  </si>
  <si>
    <t>(sec）</t>
    <phoneticPr fontId="1"/>
  </si>
  <si>
    <t>（℃）</t>
    <phoneticPr fontId="1"/>
  </si>
  <si>
    <t>試験名</t>
    <rPh sb="0" eb="3">
      <t>シケンメイ</t>
    </rPh>
    <phoneticPr fontId="1"/>
  </si>
  <si>
    <t>天気</t>
    <rPh sb="0" eb="2">
      <t>テンキ</t>
    </rPh>
    <phoneticPr fontId="1"/>
  </si>
  <si>
    <t>試験体</t>
    <rPh sb="0" eb="3">
      <t>シケンタイ</t>
    </rPh>
    <phoneticPr fontId="1"/>
  </si>
  <si>
    <t>材質</t>
    <rPh sb="0" eb="2">
      <t>ザイシツ</t>
    </rPh>
    <phoneticPr fontId="1"/>
  </si>
  <si>
    <t>板厚</t>
    <rPh sb="0" eb="2">
      <t>イタアツ</t>
    </rPh>
    <phoneticPr fontId="1"/>
  </si>
  <si>
    <t>板幅・径</t>
    <rPh sb="0" eb="2">
      <t>イタハバ</t>
    </rPh>
    <rPh sb="3" eb="4">
      <t>ケイ</t>
    </rPh>
    <phoneticPr fontId="1"/>
  </si>
  <si>
    <t>開先形状</t>
    <rPh sb="0" eb="4">
      <t>カイサキケイジョウ</t>
    </rPh>
    <phoneticPr fontId="1"/>
  </si>
  <si>
    <t>溶接ロボット</t>
    <rPh sb="0" eb="2">
      <t>ヨウセツ</t>
    </rPh>
    <phoneticPr fontId="1"/>
  </si>
  <si>
    <t>開先角度</t>
    <rPh sb="0" eb="4">
      <t>カイサキカクド</t>
    </rPh>
    <phoneticPr fontId="1"/>
  </si>
  <si>
    <t>ルートギャップ</t>
    <phoneticPr fontId="1"/>
  </si>
  <si>
    <t>　　mm</t>
    <phoneticPr fontId="1"/>
  </si>
  <si>
    <t>メーカー</t>
    <phoneticPr fontId="1"/>
  </si>
  <si>
    <t>ロボット名称</t>
    <rPh sb="4" eb="6">
      <t>メイショウ</t>
    </rPh>
    <phoneticPr fontId="1"/>
  </si>
  <si>
    <t>　　　　％</t>
    <phoneticPr fontId="1"/>
  </si>
  <si>
    <t>型式認証</t>
    <rPh sb="0" eb="4">
      <t>カタシキニンショウ</t>
    </rPh>
    <phoneticPr fontId="1"/>
  </si>
  <si>
    <t>オペレータ</t>
    <phoneticPr fontId="1"/>
  </si>
  <si>
    <t>ソフトバージョン</t>
    <phoneticPr fontId="1"/>
  </si>
  <si>
    <t>溶接材料</t>
    <rPh sb="0" eb="4">
      <t>ヨウセツザイリョウ</t>
    </rPh>
    <phoneticPr fontId="1"/>
  </si>
  <si>
    <t>特記事項</t>
    <rPh sb="0" eb="4">
      <t>トッキジコウ</t>
    </rPh>
    <phoneticPr fontId="1"/>
  </si>
  <si>
    <t>JIS種類</t>
    <rPh sb="3" eb="5">
      <t>シュルイ</t>
    </rPh>
    <phoneticPr fontId="1"/>
  </si>
  <si>
    <t>銘柄</t>
    <rPh sb="0" eb="2">
      <t>メイガラ</t>
    </rPh>
    <phoneticPr fontId="1"/>
  </si>
  <si>
    <t>径</t>
    <rPh sb="0" eb="1">
      <t>ケイ</t>
    </rPh>
    <phoneticPr fontId="1"/>
  </si>
  <si>
    <t>アークタイム計測方法</t>
    <rPh sb="6" eb="10">
      <t>ケイソクホウホウ</t>
    </rPh>
    <phoneticPr fontId="1"/>
  </si>
  <si>
    <t>工場番号・工場名</t>
    <rPh sb="0" eb="2">
      <t>コウジョウ</t>
    </rPh>
    <rPh sb="2" eb="4">
      <t>バンゴウ</t>
    </rPh>
    <rPh sb="5" eb="7">
      <t>コウジョウ</t>
    </rPh>
    <rPh sb="7" eb="8">
      <t>メイ</t>
    </rPh>
    <phoneticPr fontId="1"/>
  </si>
  <si>
    <t>気温</t>
    <phoneticPr fontId="1"/>
  </si>
  <si>
    <t>湿度</t>
    <rPh sb="0" eb="2">
      <t>シツド</t>
    </rPh>
    <phoneticPr fontId="1"/>
  </si>
  <si>
    <t>氏名</t>
    <rPh sb="0" eb="2">
      <t>シメイ</t>
    </rPh>
    <phoneticPr fontId="1"/>
  </si>
  <si>
    <t>標準積層図　　ｔ＝19　Ｇａｐ　6mm</t>
    <rPh sb="0" eb="5">
      <t>ヒョウジュンセキソウズ</t>
    </rPh>
    <phoneticPr fontId="1"/>
  </si>
  <si>
    <t>（cm/min）</t>
    <phoneticPr fontId="1"/>
  </si>
  <si>
    <t>（KJ/cm)</t>
    <phoneticPr fontId="1"/>
  </si>
  <si>
    <t>電流、電圧の計測は溶接電源のメータ値による。</t>
    <rPh sb="0" eb="2">
      <t>デンリュウ</t>
    </rPh>
    <rPh sb="3" eb="5">
      <t>デンアツ</t>
    </rPh>
    <rPh sb="6" eb="8">
      <t>ケイソク</t>
    </rPh>
    <rPh sb="9" eb="13">
      <t>ヨウセツデンゲン</t>
    </rPh>
    <rPh sb="17" eb="18">
      <t>チ</t>
    </rPh>
    <phoneticPr fontId="1"/>
  </si>
  <si>
    <t>第41次 AWロボット溶接オペレータ試験</t>
    <rPh sb="0" eb="1">
      <t>ダイ</t>
    </rPh>
    <rPh sb="3" eb="4">
      <t>ジ</t>
    </rPh>
    <rPh sb="11" eb="13">
      <t>ヨウセツ</t>
    </rPh>
    <rPh sb="18" eb="20">
      <t>シケン</t>
    </rPh>
    <phoneticPr fontId="1"/>
  </si>
  <si>
    <t>シールドガス</t>
    <phoneticPr fontId="1"/>
  </si>
  <si>
    <t>ガス種類</t>
    <rPh sb="2" eb="4">
      <t>シュルイ</t>
    </rPh>
    <phoneticPr fontId="1"/>
  </si>
  <si>
    <t>流量</t>
    <rPh sb="0" eb="2">
      <t>リュウリョウ</t>
    </rPh>
    <phoneticPr fontId="1"/>
  </si>
  <si>
    <t>姿勢</t>
    <rPh sb="0" eb="2">
      <t>シセイ</t>
    </rPh>
    <phoneticPr fontId="1"/>
  </si>
  <si>
    <t>全周</t>
    <rPh sb="0" eb="2">
      <t>ゼンシュウ</t>
    </rPh>
    <phoneticPr fontId="1"/>
  </si>
  <si>
    <t>　　°</t>
    <phoneticPr fontId="1"/>
  </si>
  <si>
    <t xml:space="preserve">      ℃</t>
    <phoneticPr fontId="1"/>
  </si>
  <si>
    <t>No.</t>
    <phoneticPr fontId="1"/>
  </si>
  <si>
    <t>RC試験</t>
    <rPh sb="2" eb="4">
      <t>シケン</t>
    </rPh>
    <phoneticPr fontId="1"/>
  </si>
  <si>
    <t>RP試験</t>
    <rPh sb="2" eb="4">
      <t>シケン</t>
    </rPh>
    <phoneticPr fontId="1"/>
  </si>
  <si>
    <t>RT試験</t>
    <rPh sb="2" eb="4">
      <t>シケン</t>
    </rPh>
    <phoneticPr fontId="1"/>
  </si>
  <si>
    <t>⑤
アークタイム</t>
    <phoneticPr fontId="1"/>
  </si>
  <si>
    <t>①
チェック欄</t>
    <rPh sb="6" eb="7">
      <t>ラン</t>
    </rPh>
    <phoneticPr fontId="1"/>
  </si>
  <si>
    <t>②
パス間
温度</t>
    <rPh sb="4" eb="5">
      <t>カン</t>
    </rPh>
    <rPh sb="6" eb="8">
      <t>オンド</t>
    </rPh>
    <phoneticPr fontId="1"/>
  </si>
  <si>
    <t>③
電流</t>
    <rPh sb="2" eb="4">
      <t>デンリュウ</t>
    </rPh>
    <phoneticPr fontId="1"/>
  </si>
  <si>
    <t>④
電圧</t>
    <rPh sb="2" eb="4">
      <t>デンアツ</t>
    </rPh>
    <phoneticPr fontId="1"/>
  </si>
  <si>
    <t>⑥
溶接長さ</t>
    <rPh sb="2" eb="5">
      <t>ヨウセツナガ</t>
    </rPh>
    <phoneticPr fontId="1"/>
  </si>
  <si>
    <t>⑦
溶接速度</t>
    <rPh sb="2" eb="4">
      <t>ヨウセツ</t>
    </rPh>
    <rPh sb="4" eb="6">
      <t>ソクド</t>
    </rPh>
    <phoneticPr fontId="1"/>
  </si>
  <si>
    <t>(ｃｍ）</t>
    <phoneticPr fontId="1"/>
  </si>
  <si>
    <t>⑧入熱量</t>
    <rPh sb="1" eb="4">
      <t>ニュウネツリョウ</t>
    </rPh>
    <phoneticPr fontId="1"/>
  </si>
  <si>
    <t>入熱量計測パス</t>
    <rPh sb="0" eb="3">
      <t>ニュウネツリョウ</t>
    </rPh>
    <rPh sb="3" eb="5">
      <t>ケイソク</t>
    </rPh>
    <phoneticPr fontId="1"/>
  </si>
  <si>
    <t>パス間温度計測パス</t>
    <rPh sb="2" eb="7">
      <t>カンオンドケイソク</t>
    </rPh>
    <phoneticPr fontId="1"/>
  </si>
  <si>
    <t>コベルコROBOTiX</t>
    <phoneticPr fontId="1"/>
  </si>
  <si>
    <t>　　　5層　　　6パス</t>
    <rPh sb="4" eb="5">
      <t>ソウ</t>
    </rPh>
    <phoneticPr fontId="1"/>
  </si>
  <si>
    <t xml:space="preserve">
　　 </t>
    <phoneticPr fontId="1"/>
  </si>
  <si>
    <t>　下向き</t>
    <rPh sb="1" eb="2">
      <t>シタ</t>
    </rPh>
    <rPh sb="2" eb="3">
      <t>ム</t>
    </rPh>
    <phoneticPr fontId="1"/>
  </si>
  <si>
    <t xml:space="preserve">算定方法
　④溶接速度＝（⑧計測長/③アークタイム）*（60/10）　（cm/min）
　⑤入熱量＝（①電流*②電圧*60/④溶接速度）/1000　（KJ/cm)
                記入欄　　　　　　　　　　チェック欄　　　　　　　　自動計算欄
</t>
    <rPh sb="0" eb="3">
      <t>ニュウネツリョウ</t>
    </rPh>
    <rPh sb="3" eb="5">
      <t>サンテイ</t>
    </rPh>
    <rPh sb="5" eb="7">
      <t>ホウホウ</t>
    </rPh>
    <rPh sb="11" eb="15">
      <t>ヨウセツソクド</t>
    </rPh>
    <rPh sb="18" eb="21">
      <t>ケイソクチョウ</t>
    </rPh>
    <rPh sb="52" eb="55">
      <t>ニュウネツリョウ</t>
    </rPh>
    <rPh sb="58" eb="60">
      <t>デンリュウ</t>
    </rPh>
    <rPh sb="62" eb="64">
      <t>デンアツ</t>
    </rPh>
    <rPh sb="69" eb="73">
      <t>ヨウセツソクドジドウケイサンランラン</t>
    </rPh>
    <phoneticPr fontId="1"/>
  </si>
  <si>
    <t>備考</t>
    <rPh sb="0" eb="2">
      <t>ビコウ</t>
    </rPh>
    <phoneticPr fontId="1"/>
  </si>
  <si>
    <t>神戸製鋼所</t>
    <rPh sb="0" eb="5">
      <t>コウベセイコウショ</t>
    </rPh>
    <phoneticPr fontId="1"/>
  </si>
  <si>
    <t>YGW18</t>
    <phoneticPr fontId="1"/>
  </si>
  <si>
    <t>溶接パス
数</t>
    <rPh sb="0" eb="2">
      <t>ヨウセツ</t>
    </rPh>
    <rPh sb="5" eb="6">
      <t>スウ</t>
    </rPh>
    <phoneticPr fontId="1"/>
  </si>
  <si>
    <t>REGARC</t>
    <phoneticPr fontId="1"/>
  </si>
  <si>
    <t>MG-56R</t>
    <phoneticPr fontId="1"/>
  </si>
  <si>
    <t>19mm</t>
    <phoneticPr fontId="1"/>
  </si>
  <si>
    <t>　　35°</t>
    <phoneticPr fontId="1"/>
  </si>
  <si>
    <t>　　6.0mm</t>
    <phoneticPr fontId="1"/>
  </si>
  <si>
    <t>SN490B</t>
    <phoneticPr fontId="1"/>
  </si>
  <si>
    <t>　35°</t>
    <phoneticPr fontId="1"/>
  </si>
  <si>
    <t>　　6mm</t>
    <phoneticPr fontId="1"/>
  </si>
  <si>
    <t>BCP</t>
    <phoneticPr fontId="1"/>
  </si>
  <si>
    <t>角半径</t>
    <rPh sb="0" eb="1">
      <t>カド</t>
    </rPh>
    <rPh sb="1" eb="3">
      <t>ハンケイ</t>
    </rPh>
    <phoneticPr fontId="1"/>
  </si>
  <si>
    <t>BCR・STKR</t>
    <phoneticPr fontId="1"/>
  </si>
  <si>
    <t>直線部</t>
    <rPh sb="0" eb="3">
      <t>チョクセンブ</t>
    </rPh>
    <phoneticPr fontId="1"/>
  </si>
  <si>
    <t>内径</t>
    <rPh sb="0" eb="2">
      <t>ナイケイ</t>
    </rPh>
    <phoneticPr fontId="1"/>
  </si>
  <si>
    <t>外径</t>
    <rPh sb="0" eb="2">
      <t>ガイケイ</t>
    </rPh>
    <phoneticPr fontId="1"/>
  </si>
  <si>
    <t>コーナー</t>
    <phoneticPr fontId="1"/>
  </si>
  <si>
    <t>３パス目</t>
    <rPh sb="3" eb="4">
      <t>メ</t>
    </rPh>
    <phoneticPr fontId="1"/>
  </si>
  <si>
    <t>％</t>
    <phoneticPr fontId="1"/>
  </si>
  <si>
    <t>　　　6層　　　7パス</t>
    <rPh sb="4" eb="5">
      <t>ソウ</t>
    </rPh>
    <phoneticPr fontId="1"/>
  </si>
  <si>
    <t>　　　5層　　　8パス</t>
    <rPh sb="4" eb="5">
      <t>ソウ</t>
    </rPh>
    <phoneticPr fontId="1"/>
  </si>
  <si>
    <t>STK400</t>
    <phoneticPr fontId="1"/>
  </si>
  <si>
    <t>鋼管</t>
    <rPh sb="0" eb="2">
      <t>コウカン</t>
    </rPh>
    <phoneticPr fontId="1"/>
  </si>
  <si>
    <t>直径</t>
    <rPh sb="0" eb="2">
      <t>チョッケイ</t>
    </rPh>
    <phoneticPr fontId="1"/>
  </si>
  <si>
    <t>コマツ産機</t>
    <rPh sb="3" eb="5">
      <t>サンキ</t>
    </rPh>
    <phoneticPr fontId="1"/>
  </si>
  <si>
    <t>日鉄溶接工業</t>
    <rPh sb="0" eb="6">
      <t>ニッテツヨウセツコウギョウ</t>
    </rPh>
    <phoneticPr fontId="1"/>
  </si>
  <si>
    <t>YM-55C</t>
    <phoneticPr fontId="1"/>
  </si>
  <si>
    <t xml:space="preserve">算定方法
　④溶接速度＝（⑧計測長/③アークタイム）*（60/10）　（cm/min）
　⑤入熱量＝（①電流*②電圧*60/④溶接速度）/1000　（KJ/cm)
              　必須記入欄　　　随意記入欄　　　　　　　　　　チェック欄　　　　　　　　自動計算欄
</t>
    <rPh sb="0" eb="3">
      <t>ニュウネツリョウ</t>
    </rPh>
    <rPh sb="3" eb="5">
      <t>サンテイ</t>
    </rPh>
    <rPh sb="5" eb="7">
      <t>ホウホウ</t>
    </rPh>
    <rPh sb="11" eb="15">
      <t>ヨウセツソクド</t>
    </rPh>
    <rPh sb="18" eb="21">
      <t>ケイソクチョウ</t>
    </rPh>
    <rPh sb="52" eb="55">
      <t>ニュウネツリョウ</t>
    </rPh>
    <rPh sb="58" eb="60">
      <t>デンリュウ</t>
    </rPh>
    <rPh sb="62" eb="64">
      <t>デンアツ</t>
    </rPh>
    <rPh sb="69" eb="73">
      <t>ヨウセツソクドジドウケイサンランラン</t>
    </rPh>
    <rPh sb="101" eb="103">
      <t>ヒッス</t>
    </rPh>
    <rPh sb="103" eb="106">
      <t>キニュウラン</t>
    </rPh>
    <rPh sb="109" eb="111">
      <t>ズイイ</t>
    </rPh>
    <phoneticPr fontId="1"/>
  </si>
  <si>
    <t xml:space="preserve">算定方法
　④溶接速度＝（⑧計測長/③アークタイム）*（60/10）　（cm/min）
　⑤入熱量＝（①電流*②電圧*60/④溶接速度）/1000　（KJ/cm)
              　必須記入欄　　　随意記入欄　　　　　チェック欄　　　　　　　　自動計算欄
</t>
    <rPh sb="0" eb="3">
      <t>ニュウネツリョウ</t>
    </rPh>
    <rPh sb="3" eb="5">
      <t>サンテイ</t>
    </rPh>
    <rPh sb="5" eb="7">
      <t>ホウホウ</t>
    </rPh>
    <rPh sb="11" eb="15">
      <t>ヨウセツソクド</t>
    </rPh>
    <rPh sb="18" eb="21">
      <t>ケイソクチョウ</t>
    </rPh>
    <rPh sb="52" eb="55">
      <t>ニュウネツリョウ</t>
    </rPh>
    <rPh sb="58" eb="60">
      <t>デンリュウ</t>
    </rPh>
    <rPh sb="62" eb="64">
      <t>デンアツ</t>
    </rPh>
    <rPh sb="69" eb="73">
      <t>ヨウセツソクドジドウケイサンランラン</t>
    </rPh>
    <rPh sb="101" eb="103">
      <t>ヒッス</t>
    </rPh>
    <rPh sb="103" eb="106">
      <t>キニュウラン</t>
    </rPh>
    <rPh sb="109" eb="111">
      <t>ズイイ</t>
    </rPh>
    <phoneticPr fontId="1"/>
  </si>
  <si>
    <t>横向き</t>
    <rPh sb="0" eb="1">
      <t>ヨコ</t>
    </rPh>
    <rPh sb="1" eb="2">
      <t>ム</t>
    </rPh>
    <phoneticPr fontId="1"/>
  </si>
  <si>
    <t>　　　5層　　　14パス</t>
    <rPh sb="4" eb="5">
      <t>ソウ</t>
    </rPh>
    <phoneticPr fontId="1"/>
  </si>
  <si>
    <t>BCP325</t>
    <phoneticPr fontId="1"/>
  </si>
  <si>
    <t>STKN490</t>
    <phoneticPr fontId="1"/>
  </si>
  <si>
    <t xml:space="preserve">算定方法
　④溶接速度＝（⑧計測長/③アークタイム）*（60/10）　（cm/min）
　⑤入熱量＝（①電流*②電圧*60/④溶接速度）/1000　（KJ/cm)
              　必須記入欄　　　随意記入欄　　　　　　チェック欄　　　　　　　　自動計算欄
</t>
    <rPh sb="0" eb="3">
      <t>ニュウネツリョウ</t>
    </rPh>
    <rPh sb="3" eb="5">
      <t>サンテイ</t>
    </rPh>
    <rPh sb="5" eb="7">
      <t>ホウホウ</t>
    </rPh>
    <rPh sb="11" eb="15">
      <t>ヨウセツソクド</t>
    </rPh>
    <rPh sb="18" eb="21">
      <t>ケイソクチョウ</t>
    </rPh>
    <rPh sb="52" eb="55">
      <t>ニュウネツリョウ</t>
    </rPh>
    <rPh sb="58" eb="60">
      <t>デンリュウ</t>
    </rPh>
    <rPh sb="62" eb="64">
      <t>デンアツ</t>
    </rPh>
    <rPh sb="69" eb="73">
      <t>ヨウセツソクドジドウケイサンランラン</t>
    </rPh>
    <rPh sb="101" eb="103">
      <t>ヒッス</t>
    </rPh>
    <rPh sb="103" eb="106">
      <t>キニュウラン</t>
    </rPh>
    <rPh sb="109" eb="111">
      <t>ズイイ</t>
    </rPh>
    <phoneticPr fontId="1"/>
  </si>
  <si>
    <t>　　5層　　　8パス</t>
    <rPh sb="3" eb="4">
      <t>ソウ</t>
    </rPh>
    <phoneticPr fontId="1"/>
  </si>
  <si>
    <t>JMU</t>
    <phoneticPr fontId="1"/>
  </si>
  <si>
    <t>　　　5層　　　7パス</t>
    <rPh sb="4" eb="5">
      <t>ソウ</t>
    </rPh>
    <phoneticPr fontId="1"/>
  </si>
  <si>
    <t>　　　5層　　7パス</t>
    <rPh sb="4" eb="5">
      <t>ソウ</t>
    </rPh>
    <phoneticPr fontId="1"/>
  </si>
  <si>
    <t>　　　5層　　　12パス</t>
    <rPh sb="4" eb="5">
      <t>ソウ</t>
    </rPh>
    <phoneticPr fontId="1"/>
  </si>
  <si>
    <t>AWロボット溶接オペレータ試験立会い時記録シート</t>
    <rPh sb="6" eb="8">
      <t>ヨウセツ</t>
    </rPh>
    <rPh sb="13" eb="15">
      <t>シケン</t>
    </rPh>
    <rPh sb="15" eb="16">
      <t>タ</t>
    </rPh>
    <rPh sb="18" eb="19">
      <t>ジ</t>
    </rPh>
    <rPh sb="19" eb="21">
      <t>キロク</t>
    </rPh>
    <phoneticPr fontId="1"/>
  </si>
  <si>
    <t>立会い検定員：</t>
    <rPh sb="3" eb="6">
      <t>ケンテイイン</t>
    </rPh>
    <phoneticPr fontId="1"/>
  </si>
  <si>
    <t>電流、電圧の計測は溶接電源のメータ値による。（直線部分を計測）</t>
    <rPh sb="0" eb="2">
      <t>デンリュウ</t>
    </rPh>
    <rPh sb="3" eb="5">
      <t>デンアツ</t>
    </rPh>
    <rPh sb="6" eb="8">
      <t>ケイソク</t>
    </rPh>
    <rPh sb="9" eb="13">
      <t>ヨウセツデンゲン</t>
    </rPh>
    <rPh sb="17" eb="18">
      <t>チ</t>
    </rPh>
    <rPh sb="23" eb="25">
      <t>チョクセン</t>
    </rPh>
    <rPh sb="25" eb="27">
      <t>ブブン</t>
    </rPh>
    <rPh sb="28" eb="30">
      <t>ケイソク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</si>
</sst>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0_ "/>
    <numFmt numFmtId="178" formatCode="0.0_ "/>
    <numFmt numFmtId="179" formatCode="0&quot;mm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176" fontId="5" fillId="0" borderId="0" xfId="0" applyNumberFormat="1" applyFont="1">
      <alignment vertical="center"/>
    </xf>
    <xf numFmtId="0" fontId="5" fillId="0" borderId="0" xfId="0" applyFo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38" fontId="6" fillId="0" borderId="0" xfId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177" fontId="7" fillId="0" borderId="0" xfId="0" applyNumberFormat="1" applyFont="1">
      <alignment vertical="center"/>
    </xf>
    <xf numFmtId="178" fontId="7" fillId="0" borderId="0" xfId="0" applyNumberFormat="1" applyFont="1">
      <alignment vertical="center"/>
    </xf>
    <xf numFmtId="0" fontId="7" fillId="5" borderId="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7" fontId="7" fillId="0" borderId="8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77" fontId="7" fillId="7" borderId="2" xfId="0" applyNumberFormat="1" applyFont="1" applyFill="1" applyBorder="1" applyAlignment="1">
      <alignment horizontal="center" vertical="center"/>
    </xf>
    <xf numFmtId="177" fontId="7" fillId="7" borderId="3" xfId="0" applyNumberFormat="1" applyFont="1" applyFill="1" applyBorder="1" applyAlignment="1">
      <alignment horizontal="center" vertical="center"/>
    </xf>
    <xf numFmtId="178" fontId="7" fillId="7" borderId="2" xfId="0" applyNumberFormat="1" applyFont="1" applyFill="1" applyBorder="1" applyAlignment="1">
      <alignment horizontal="center" vertical="center"/>
    </xf>
    <xf numFmtId="178" fontId="7" fillId="7" borderId="3" xfId="0" applyNumberFormat="1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77" fontId="7" fillId="7" borderId="1" xfId="0" applyNumberFormat="1" applyFont="1" applyFill="1" applyBorder="1" applyAlignment="1">
      <alignment horizontal="center" vertical="center"/>
    </xf>
    <xf numFmtId="178" fontId="7" fillId="7" borderId="1" xfId="0" applyNumberFormat="1" applyFont="1" applyFill="1" applyBorder="1" applyAlignment="1">
      <alignment horizontal="center" vertical="center"/>
    </xf>
    <xf numFmtId="178" fontId="7" fillId="3" borderId="1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4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9" fontId="7" fillId="2" borderId="2" xfId="0" applyNumberFormat="1" applyFont="1" applyFill="1" applyBorder="1" applyAlignment="1">
      <alignment horizontal="center" vertical="center"/>
    </xf>
    <xf numFmtId="179" fontId="7" fillId="2" borderId="8" xfId="0" applyNumberFormat="1" applyFont="1" applyFill="1" applyBorder="1" applyAlignment="1">
      <alignment horizontal="center" vertical="center"/>
    </xf>
    <xf numFmtId="179" fontId="7" fillId="2" borderId="3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FFCCFF"/>
      <color rgb="FFFF0000"/>
      <color rgb="FFFFFF99"/>
      <color rgb="FF66FFFF"/>
      <color rgb="FFCCFFFF"/>
      <color rgb="FF0000FF"/>
      <color rgb="FFFF66CC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156637</xdr:colOff>
      <xdr:row>11</xdr:row>
      <xdr:rowOff>58514</xdr:rowOff>
    </xdr:from>
    <xdr:to>
      <xdr:col>57</xdr:col>
      <xdr:colOff>35330</xdr:colOff>
      <xdr:row>12</xdr:row>
      <xdr:rowOff>56189</xdr:rowOff>
    </xdr:to>
    <xdr:sp macro="" textlink="">
      <xdr:nvSpPr>
        <xdr:cNvPr id="2" name="フリーフォーム: 図形 1">
          <a:extLst>
            <a:ext uri="{FF2B5EF4-FFF2-40B4-BE49-F238E27FC236}">
              <a16:creationId xmlns:a16="http://schemas.microsoft.com/office/drawing/2014/main" id="{B3D78C2E-957C-465C-A0C0-BBA7DD669897}"/>
            </a:ext>
          </a:extLst>
        </xdr:cNvPr>
        <xdr:cNvSpPr/>
      </xdr:nvSpPr>
      <xdr:spPr>
        <a:xfrm>
          <a:off x="13510687" y="2154014"/>
          <a:ext cx="116818" cy="188175"/>
        </a:xfrm>
        <a:custGeom>
          <a:avLst/>
          <a:gdLst>
            <a:gd name="connsiteX0" fmla="*/ 44371 w 97616"/>
            <a:gd name="connsiteY0" fmla="*/ 0 h 186359"/>
            <a:gd name="connsiteX1" fmla="*/ 85784 w 97616"/>
            <a:gd name="connsiteY1" fmla="*/ 41413 h 186359"/>
            <a:gd name="connsiteX2" fmla="*/ 97616 w 97616"/>
            <a:gd name="connsiteY2" fmla="*/ 139029 h 186359"/>
            <a:gd name="connsiteX3" fmla="*/ 79868 w 97616"/>
            <a:gd name="connsiteY3" fmla="*/ 186359 h 186359"/>
            <a:gd name="connsiteX4" fmla="*/ 70994 w 97616"/>
            <a:gd name="connsiteY4" fmla="*/ 159736 h 186359"/>
            <a:gd name="connsiteX5" fmla="*/ 0 w 97616"/>
            <a:gd name="connsiteY5" fmla="*/ 85784 h 186359"/>
            <a:gd name="connsiteX6" fmla="*/ 44371 w 97616"/>
            <a:gd name="connsiteY6" fmla="*/ 0 h 186359"/>
            <a:gd name="connsiteX0" fmla="*/ 44371 w 97616"/>
            <a:gd name="connsiteY0" fmla="*/ 0 h 186359"/>
            <a:gd name="connsiteX1" fmla="*/ 85784 w 97616"/>
            <a:gd name="connsiteY1" fmla="*/ 41413 h 186359"/>
            <a:gd name="connsiteX2" fmla="*/ 97616 w 97616"/>
            <a:gd name="connsiteY2" fmla="*/ 139029 h 186359"/>
            <a:gd name="connsiteX3" fmla="*/ 79868 w 97616"/>
            <a:gd name="connsiteY3" fmla="*/ 186359 h 186359"/>
            <a:gd name="connsiteX4" fmla="*/ 70994 w 97616"/>
            <a:gd name="connsiteY4" fmla="*/ 159736 h 186359"/>
            <a:gd name="connsiteX5" fmla="*/ 0 w 97616"/>
            <a:gd name="connsiteY5" fmla="*/ 85784 h 186359"/>
            <a:gd name="connsiteX6" fmla="*/ 23665 w 97616"/>
            <a:gd name="connsiteY6" fmla="*/ 32539 h 186359"/>
            <a:gd name="connsiteX7" fmla="*/ 44371 w 97616"/>
            <a:gd name="connsiteY7" fmla="*/ 0 h 186359"/>
            <a:gd name="connsiteX0" fmla="*/ 44371 w 97616"/>
            <a:gd name="connsiteY0" fmla="*/ 0 h 186359"/>
            <a:gd name="connsiteX1" fmla="*/ 85784 w 97616"/>
            <a:gd name="connsiteY1" fmla="*/ 41413 h 186359"/>
            <a:gd name="connsiteX2" fmla="*/ 97616 w 97616"/>
            <a:gd name="connsiteY2" fmla="*/ 139029 h 186359"/>
            <a:gd name="connsiteX3" fmla="*/ 79868 w 97616"/>
            <a:gd name="connsiteY3" fmla="*/ 186359 h 186359"/>
            <a:gd name="connsiteX4" fmla="*/ 70994 w 97616"/>
            <a:gd name="connsiteY4" fmla="*/ 159736 h 186359"/>
            <a:gd name="connsiteX5" fmla="*/ 0 w 97616"/>
            <a:gd name="connsiteY5" fmla="*/ 85784 h 186359"/>
            <a:gd name="connsiteX6" fmla="*/ 47329 w 97616"/>
            <a:gd name="connsiteY6" fmla="*/ 47329 h 186359"/>
            <a:gd name="connsiteX7" fmla="*/ 44371 w 97616"/>
            <a:gd name="connsiteY7" fmla="*/ 0 h 186359"/>
            <a:gd name="connsiteX0" fmla="*/ 65578 w 118823"/>
            <a:gd name="connsiteY0" fmla="*/ 0 h 186359"/>
            <a:gd name="connsiteX1" fmla="*/ 106991 w 118823"/>
            <a:gd name="connsiteY1" fmla="*/ 41413 h 186359"/>
            <a:gd name="connsiteX2" fmla="*/ 118823 w 118823"/>
            <a:gd name="connsiteY2" fmla="*/ 139029 h 186359"/>
            <a:gd name="connsiteX3" fmla="*/ 101075 w 118823"/>
            <a:gd name="connsiteY3" fmla="*/ 186359 h 186359"/>
            <a:gd name="connsiteX4" fmla="*/ 0 w 118823"/>
            <a:gd name="connsiteY4" fmla="*/ 155649 h 186359"/>
            <a:gd name="connsiteX5" fmla="*/ 21207 w 118823"/>
            <a:gd name="connsiteY5" fmla="*/ 85784 h 186359"/>
            <a:gd name="connsiteX6" fmla="*/ 68536 w 118823"/>
            <a:gd name="connsiteY6" fmla="*/ 47329 h 186359"/>
            <a:gd name="connsiteX7" fmla="*/ 65578 w 118823"/>
            <a:gd name="connsiteY7" fmla="*/ 0 h 186359"/>
            <a:gd name="connsiteX0" fmla="*/ 65578 w 118823"/>
            <a:gd name="connsiteY0" fmla="*/ 0 h 186359"/>
            <a:gd name="connsiteX1" fmla="*/ 106991 w 118823"/>
            <a:gd name="connsiteY1" fmla="*/ 41413 h 186359"/>
            <a:gd name="connsiteX2" fmla="*/ 118823 w 118823"/>
            <a:gd name="connsiteY2" fmla="*/ 139029 h 186359"/>
            <a:gd name="connsiteX3" fmla="*/ 101075 w 118823"/>
            <a:gd name="connsiteY3" fmla="*/ 186359 h 186359"/>
            <a:gd name="connsiteX4" fmla="*/ 0 w 118823"/>
            <a:gd name="connsiteY4" fmla="*/ 155649 h 186359"/>
            <a:gd name="connsiteX5" fmla="*/ 25398 w 118823"/>
            <a:gd name="connsiteY5" fmla="*/ 128706 h 186359"/>
            <a:gd name="connsiteX6" fmla="*/ 68536 w 118823"/>
            <a:gd name="connsiteY6" fmla="*/ 47329 h 186359"/>
            <a:gd name="connsiteX7" fmla="*/ 65578 w 118823"/>
            <a:gd name="connsiteY7" fmla="*/ 0 h 186359"/>
            <a:gd name="connsiteX0" fmla="*/ 65578 w 118823"/>
            <a:gd name="connsiteY0" fmla="*/ 0 h 186359"/>
            <a:gd name="connsiteX1" fmla="*/ 106991 w 118823"/>
            <a:gd name="connsiteY1" fmla="*/ 41413 h 186359"/>
            <a:gd name="connsiteX2" fmla="*/ 118823 w 118823"/>
            <a:gd name="connsiteY2" fmla="*/ 139029 h 186359"/>
            <a:gd name="connsiteX3" fmla="*/ 101075 w 118823"/>
            <a:gd name="connsiteY3" fmla="*/ 186359 h 186359"/>
            <a:gd name="connsiteX4" fmla="*/ 0 w 118823"/>
            <a:gd name="connsiteY4" fmla="*/ 155649 h 186359"/>
            <a:gd name="connsiteX5" fmla="*/ 25398 w 118823"/>
            <a:gd name="connsiteY5" fmla="*/ 128706 h 186359"/>
            <a:gd name="connsiteX6" fmla="*/ 32913 w 118823"/>
            <a:gd name="connsiteY6" fmla="*/ 16671 h 186359"/>
            <a:gd name="connsiteX7" fmla="*/ 65578 w 118823"/>
            <a:gd name="connsiteY7" fmla="*/ 0 h 186359"/>
            <a:gd name="connsiteX0" fmla="*/ 65578 w 118823"/>
            <a:gd name="connsiteY0" fmla="*/ 0 h 186359"/>
            <a:gd name="connsiteX1" fmla="*/ 106991 w 118823"/>
            <a:gd name="connsiteY1" fmla="*/ 41413 h 186359"/>
            <a:gd name="connsiteX2" fmla="*/ 118823 w 118823"/>
            <a:gd name="connsiteY2" fmla="*/ 139029 h 186359"/>
            <a:gd name="connsiteX3" fmla="*/ 101075 w 118823"/>
            <a:gd name="connsiteY3" fmla="*/ 186359 h 186359"/>
            <a:gd name="connsiteX4" fmla="*/ 0 w 118823"/>
            <a:gd name="connsiteY4" fmla="*/ 155649 h 186359"/>
            <a:gd name="connsiteX5" fmla="*/ 25398 w 118823"/>
            <a:gd name="connsiteY5" fmla="*/ 128706 h 186359"/>
            <a:gd name="connsiteX6" fmla="*/ 26626 w 118823"/>
            <a:gd name="connsiteY6" fmla="*/ 24846 h 186359"/>
            <a:gd name="connsiteX7" fmla="*/ 65578 w 118823"/>
            <a:gd name="connsiteY7" fmla="*/ 0 h 186359"/>
            <a:gd name="connsiteX0" fmla="*/ 84437 w 118823"/>
            <a:gd name="connsiteY0" fmla="*/ 9900 h 161513"/>
            <a:gd name="connsiteX1" fmla="*/ 106991 w 118823"/>
            <a:gd name="connsiteY1" fmla="*/ 16567 h 161513"/>
            <a:gd name="connsiteX2" fmla="*/ 118823 w 118823"/>
            <a:gd name="connsiteY2" fmla="*/ 114183 h 161513"/>
            <a:gd name="connsiteX3" fmla="*/ 101075 w 118823"/>
            <a:gd name="connsiteY3" fmla="*/ 161513 h 161513"/>
            <a:gd name="connsiteX4" fmla="*/ 0 w 118823"/>
            <a:gd name="connsiteY4" fmla="*/ 130803 h 161513"/>
            <a:gd name="connsiteX5" fmla="*/ 25398 w 118823"/>
            <a:gd name="connsiteY5" fmla="*/ 103860 h 161513"/>
            <a:gd name="connsiteX6" fmla="*/ 26626 w 118823"/>
            <a:gd name="connsiteY6" fmla="*/ 0 h 161513"/>
            <a:gd name="connsiteX7" fmla="*/ 84437 w 118823"/>
            <a:gd name="connsiteY7" fmla="*/ 9900 h 161513"/>
            <a:gd name="connsiteX0" fmla="*/ 84437 w 118823"/>
            <a:gd name="connsiteY0" fmla="*/ 9900 h 161513"/>
            <a:gd name="connsiteX1" fmla="*/ 102799 w 118823"/>
            <a:gd name="connsiteY1" fmla="*/ 65620 h 161513"/>
            <a:gd name="connsiteX2" fmla="*/ 118823 w 118823"/>
            <a:gd name="connsiteY2" fmla="*/ 114183 h 161513"/>
            <a:gd name="connsiteX3" fmla="*/ 101075 w 118823"/>
            <a:gd name="connsiteY3" fmla="*/ 161513 h 161513"/>
            <a:gd name="connsiteX4" fmla="*/ 0 w 118823"/>
            <a:gd name="connsiteY4" fmla="*/ 130803 h 161513"/>
            <a:gd name="connsiteX5" fmla="*/ 25398 w 118823"/>
            <a:gd name="connsiteY5" fmla="*/ 103860 h 161513"/>
            <a:gd name="connsiteX6" fmla="*/ 26626 w 118823"/>
            <a:gd name="connsiteY6" fmla="*/ 0 h 161513"/>
            <a:gd name="connsiteX7" fmla="*/ 84437 w 118823"/>
            <a:gd name="connsiteY7" fmla="*/ 9900 h 161513"/>
            <a:gd name="connsiteX0" fmla="*/ 84437 w 102799"/>
            <a:gd name="connsiteY0" fmla="*/ 9900 h 161513"/>
            <a:gd name="connsiteX1" fmla="*/ 102799 w 102799"/>
            <a:gd name="connsiteY1" fmla="*/ 65620 h 161513"/>
            <a:gd name="connsiteX2" fmla="*/ 101075 w 102799"/>
            <a:gd name="connsiteY2" fmla="*/ 161513 h 161513"/>
            <a:gd name="connsiteX3" fmla="*/ 0 w 102799"/>
            <a:gd name="connsiteY3" fmla="*/ 130803 h 161513"/>
            <a:gd name="connsiteX4" fmla="*/ 25398 w 102799"/>
            <a:gd name="connsiteY4" fmla="*/ 103860 h 161513"/>
            <a:gd name="connsiteX5" fmla="*/ 26626 w 102799"/>
            <a:gd name="connsiteY5" fmla="*/ 0 h 161513"/>
            <a:gd name="connsiteX6" fmla="*/ 84437 w 102799"/>
            <a:gd name="connsiteY6" fmla="*/ 9900 h 1615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02799" h="161513">
              <a:moveTo>
                <a:pt x="84437" y="9900"/>
              </a:moveTo>
              <a:lnTo>
                <a:pt x="102799" y="65620"/>
              </a:lnTo>
              <a:cubicBezTo>
                <a:pt x="102224" y="97584"/>
                <a:pt x="101650" y="129549"/>
                <a:pt x="101075" y="161513"/>
              </a:cubicBezTo>
              <a:lnTo>
                <a:pt x="0" y="130803"/>
              </a:lnTo>
              <a:lnTo>
                <a:pt x="25398" y="103860"/>
              </a:lnTo>
              <a:cubicBezTo>
                <a:pt x="25807" y="69240"/>
                <a:pt x="26217" y="34620"/>
                <a:pt x="26626" y="0"/>
              </a:cubicBezTo>
              <a:lnTo>
                <a:pt x="84437" y="9900"/>
              </a:lnTo>
              <a:close/>
            </a:path>
          </a:pathLst>
        </a:custGeom>
        <a:solidFill>
          <a:srgbClr val="FFCCFF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55</xdr:col>
      <xdr:colOff>128913</xdr:colOff>
      <xdr:row>14</xdr:row>
      <xdr:rowOff>80493</xdr:rowOff>
    </xdr:from>
    <xdr:to>
      <xdr:col>56</xdr:col>
      <xdr:colOff>56264</xdr:colOff>
      <xdr:row>15</xdr:row>
      <xdr:rowOff>30290</xdr:rowOff>
    </xdr:to>
    <xdr:sp macro="" textlink="">
      <xdr:nvSpPr>
        <xdr:cNvPr id="3" name="フリーフォーム: 図形 2">
          <a:extLst>
            <a:ext uri="{FF2B5EF4-FFF2-40B4-BE49-F238E27FC236}">
              <a16:creationId xmlns:a16="http://schemas.microsoft.com/office/drawing/2014/main" id="{63D96DDD-2B16-4EBB-BE50-DD58C371FF11}"/>
            </a:ext>
          </a:extLst>
        </xdr:cNvPr>
        <xdr:cNvSpPr/>
      </xdr:nvSpPr>
      <xdr:spPr>
        <a:xfrm>
          <a:off x="13244838" y="2747493"/>
          <a:ext cx="165476" cy="140297"/>
        </a:xfrm>
        <a:custGeom>
          <a:avLst/>
          <a:gdLst>
            <a:gd name="connsiteX0" fmla="*/ 79868 w 147904"/>
            <a:gd name="connsiteY0" fmla="*/ 0 h 233687"/>
            <a:gd name="connsiteX1" fmla="*/ 118323 w 147904"/>
            <a:gd name="connsiteY1" fmla="*/ 59161 h 233687"/>
            <a:gd name="connsiteX2" fmla="*/ 141988 w 147904"/>
            <a:gd name="connsiteY2" fmla="*/ 147903 h 233687"/>
            <a:gd name="connsiteX3" fmla="*/ 147904 w 147904"/>
            <a:gd name="connsiteY3" fmla="*/ 233687 h 233687"/>
            <a:gd name="connsiteX4" fmla="*/ 103533 w 147904"/>
            <a:gd name="connsiteY4" fmla="*/ 186358 h 233687"/>
            <a:gd name="connsiteX5" fmla="*/ 26623 w 147904"/>
            <a:gd name="connsiteY5" fmla="*/ 144945 h 233687"/>
            <a:gd name="connsiteX6" fmla="*/ 0 w 147904"/>
            <a:gd name="connsiteY6" fmla="*/ 68035 h 233687"/>
            <a:gd name="connsiteX7" fmla="*/ 79868 w 147904"/>
            <a:gd name="connsiteY7" fmla="*/ 0 h 233687"/>
            <a:gd name="connsiteX0" fmla="*/ 79868 w 147904"/>
            <a:gd name="connsiteY0" fmla="*/ 0 h 233687"/>
            <a:gd name="connsiteX1" fmla="*/ 118323 w 147904"/>
            <a:gd name="connsiteY1" fmla="*/ 59161 h 233687"/>
            <a:gd name="connsiteX2" fmla="*/ 141988 w 147904"/>
            <a:gd name="connsiteY2" fmla="*/ 147903 h 233687"/>
            <a:gd name="connsiteX3" fmla="*/ 147904 w 147904"/>
            <a:gd name="connsiteY3" fmla="*/ 233687 h 233687"/>
            <a:gd name="connsiteX4" fmla="*/ 38590 w 147904"/>
            <a:gd name="connsiteY4" fmla="*/ 202943 h 233687"/>
            <a:gd name="connsiteX5" fmla="*/ 26623 w 147904"/>
            <a:gd name="connsiteY5" fmla="*/ 144945 h 233687"/>
            <a:gd name="connsiteX6" fmla="*/ 0 w 147904"/>
            <a:gd name="connsiteY6" fmla="*/ 68035 h 233687"/>
            <a:gd name="connsiteX7" fmla="*/ 79868 w 147904"/>
            <a:gd name="connsiteY7" fmla="*/ 0 h 233687"/>
            <a:gd name="connsiteX0" fmla="*/ 79868 w 174363"/>
            <a:gd name="connsiteY0" fmla="*/ 0 h 207625"/>
            <a:gd name="connsiteX1" fmla="*/ 118323 w 174363"/>
            <a:gd name="connsiteY1" fmla="*/ 59161 h 207625"/>
            <a:gd name="connsiteX2" fmla="*/ 141988 w 174363"/>
            <a:gd name="connsiteY2" fmla="*/ 147903 h 207625"/>
            <a:gd name="connsiteX3" fmla="*/ 174363 w 174363"/>
            <a:gd name="connsiteY3" fmla="*/ 207625 h 207625"/>
            <a:gd name="connsiteX4" fmla="*/ 38590 w 174363"/>
            <a:gd name="connsiteY4" fmla="*/ 202943 h 207625"/>
            <a:gd name="connsiteX5" fmla="*/ 26623 w 174363"/>
            <a:gd name="connsiteY5" fmla="*/ 144945 h 207625"/>
            <a:gd name="connsiteX6" fmla="*/ 0 w 174363"/>
            <a:gd name="connsiteY6" fmla="*/ 68035 h 207625"/>
            <a:gd name="connsiteX7" fmla="*/ 79868 w 174363"/>
            <a:gd name="connsiteY7" fmla="*/ 0 h 207625"/>
            <a:gd name="connsiteX0" fmla="*/ 79868 w 167148"/>
            <a:gd name="connsiteY0" fmla="*/ 0 h 207625"/>
            <a:gd name="connsiteX1" fmla="*/ 118323 w 167148"/>
            <a:gd name="connsiteY1" fmla="*/ 59161 h 207625"/>
            <a:gd name="connsiteX2" fmla="*/ 141988 w 167148"/>
            <a:gd name="connsiteY2" fmla="*/ 147903 h 207625"/>
            <a:gd name="connsiteX3" fmla="*/ 167148 w 167148"/>
            <a:gd name="connsiteY3" fmla="*/ 207625 h 207625"/>
            <a:gd name="connsiteX4" fmla="*/ 38590 w 167148"/>
            <a:gd name="connsiteY4" fmla="*/ 202943 h 207625"/>
            <a:gd name="connsiteX5" fmla="*/ 26623 w 167148"/>
            <a:gd name="connsiteY5" fmla="*/ 144945 h 207625"/>
            <a:gd name="connsiteX6" fmla="*/ 0 w 167148"/>
            <a:gd name="connsiteY6" fmla="*/ 68035 h 207625"/>
            <a:gd name="connsiteX7" fmla="*/ 79868 w 167148"/>
            <a:gd name="connsiteY7" fmla="*/ 0 h 207625"/>
            <a:gd name="connsiteX0" fmla="*/ 79868 w 167148"/>
            <a:gd name="connsiteY0" fmla="*/ 0 h 207625"/>
            <a:gd name="connsiteX1" fmla="*/ 106295 w 167148"/>
            <a:gd name="connsiteY1" fmla="*/ 71007 h 207625"/>
            <a:gd name="connsiteX2" fmla="*/ 141988 w 167148"/>
            <a:gd name="connsiteY2" fmla="*/ 147903 h 207625"/>
            <a:gd name="connsiteX3" fmla="*/ 167148 w 167148"/>
            <a:gd name="connsiteY3" fmla="*/ 207625 h 207625"/>
            <a:gd name="connsiteX4" fmla="*/ 38590 w 167148"/>
            <a:gd name="connsiteY4" fmla="*/ 202943 h 207625"/>
            <a:gd name="connsiteX5" fmla="*/ 26623 w 167148"/>
            <a:gd name="connsiteY5" fmla="*/ 144945 h 207625"/>
            <a:gd name="connsiteX6" fmla="*/ 0 w 167148"/>
            <a:gd name="connsiteY6" fmla="*/ 68035 h 207625"/>
            <a:gd name="connsiteX7" fmla="*/ 79868 w 167148"/>
            <a:gd name="connsiteY7" fmla="*/ 0 h 207625"/>
            <a:gd name="connsiteX0" fmla="*/ 0 w 167148"/>
            <a:gd name="connsiteY0" fmla="*/ 0 h 139590"/>
            <a:gd name="connsiteX1" fmla="*/ 106295 w 167148"/>
            <a:gd name="connsiteY1" fmla="*/ 2972 h 139590"/>
            <a:gd name="connsiteX2" fmla="*/ 141988 w 167148"/>
            <a:gd name="connsiteY2" fmla="*/ 79868 h 139590"/>
            <a:gd name="connsiteX3" fmla="*/ 167148 w 167148"/>
            <a:gd name="connsiteY3" fmla="*/ 139590 h 139590"/>
            <a:gd name="connsiteX4" fmla="*/ 38590 w 167148"/>
            <a:gd name="connsiteY4" fmla="*/ 134908 h 139590"/>
            <a:gd name="connsiteX5" fmla="*/ 26623 w 167148"/>
            <a:gd name="connsiteY5" fmla="*/ 76910 h 139590"/>
            <a:gd name="connsiteX6" fmla="*/ 0 w 167148"/>
            <a:gd name="connsiteY6" fmla="*/ 0 h 13959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67148" h="139590">
              <a:moveTo>
                <a:pt x="0" y="0"/>
              </a:moveTo>
              <a:lnTo>
                <a:pt x="106295" y="2972"/>
              </a:lnTo>
              <a:lnTo>
                <a:pt x="141988" y="79868"/>
              </a:lnTo>
              <a:lnTo>
                <a:pt x="167148" y="139590"/>
              </a:lnTo>
              <a:lnTo>
                <a:pt x="38590" y="134908"/>
              </a:lnTo>
              <a:lnTo>
                <a:pt x="26623" y="76910"/>
              </a:lnTo>
              <a:lnTo>
                <a:pt x="0" y="0"/>
              </a:lnTo>
              <a:close/>
            </a:path>
          </a:pathLst>
        </a:custGeom>
        <a:solidFill>
          <a:srgbClr val="FFCCFF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24</xdr:col>
      <xdr:colOff>30480</xdr:colOff>
      <xdr:row>11</xdr:row>
      <xdr:rowOff>144780</xdr:rowOff>
    </xdr:from>
    <xdr:to>
      <xdr:col>25</xdr:col>
      <xdr:colOff>186690</xdr:colOff>
      <xdr:row>12</xdr:row>
      <xdr:rowOff>171450</xdr:rowOff>
    </xdr:to>
    <xdr:sp macro="" textlink="">
      <xdr:nvSpPr>
        <xdr:cNvPr id="4" name="フリーフォーム: 図形 3">
          <a:extLst>
            <a:ext uri="{FF2B5EF4-FFF2-40B4-BE49-F238E27FC236}">
              <a16:creationId xmlns:a16="http://schemas.microsoft.com/office/drawing/2014/main" id="{7B66CDF7-71DD-4491-8FAA-9F1FCC9DB6E1}"/>
            </a:ext>
          </a:extLst>
        </xdr:cNvPr>
        <xdr:cNvSpPr/>
      </xdr:nvSpPr>
      <xdr:spPr>
        <a:xfrm>
          <a:off x="5755005" y="2240280"/>
          <a:ext cx="394335" cy="217170"/>
        </a:xfrm>
        <a:custGeom>
          <a:avLst/>
          <a:gdLst>
            <a:gd name="connsiteX0" fmla="*/ 0 w 396240"/>
            <a:gd name="connsiteY0" fmla="*/ 0 h 217170"/>
            <a:gd name="connsiteX1" fmla="*/ 19050 w 396240"/>
            <a:gd name="connsiteY1" fmla="*/ 38100 h 217170"/>
            <a:gd name="connsiteX2" fmla="*/ 171450 w 396240"/>
            <a:gd name="connsiteY2" fmla="*/ 49530 h 217170"/>
            <a:gd name="connsiteX3" fmla="*/ 316230 w 396240"/>
            <a:gd name="connsiteY3" fmla="*/ 87630 h 217170"/>
            <a:gd name="connsiteX4" fmla="*/ 396240 w 396240"/>
            <a:gd name="connsiteY4" fmla="*/ 198120 h 217170"/>
            <a:gd name="connsiteX5" fmla="*/ 342900 w 396240"/>
            <a:gd name="connsiteY5" fmla="*/ 194310 h 217170"/>
            <a:gd name="connsiteX6" fmla="*/ 224790 w 396240"/>
            <a:gd name="connsiteY6" fmla="*/ 209550 h 217170"/>
            <a:gd name="connsiteX7" fmla="*/ 144780 w 396240"/>
            <a:gd name="connsiteY7" fmla="*/ 217170 h 217170"/>
            <a:gd name="connsiteX8" fmla="*/ 38100 w 396240"/>
            <a:gd name="connsiteY8" fmla="*/ 182880 h 217170"/>
            <a:gd name="connsiteX9" fmla="*/ 0 w 396240"/>
            <a:gd name="connsiteY9" fmla="*/ 160020 h 217170"/>
            <a:gd name="connsiteX10" fmla="*/ 0 w 396240"/>
            <a:gd name="connsiteY10" fmla="*/ 0 h 2171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396240" h="217170">
              <a:moveTo>
                <a:pt x="0" y="0"/>
              </a:moveTo>
              <a:lnTo>
                <a:pt x="19050" y="38100"/>
              </a:lnTo>
              <a:lnTo>
                <a:pt x="171450" y="49530"/>
              </a:lnTo>
              <a:lnTo>
                <a:pt x="316230" y="87630"/>
              </a:lnTo>
              <a:lnTo>
                <a:pt x="396240" y="198120"/>
              </a:lnTo>
              <a:lnTo>
                <a:pt x="342900" y="194310"/>
              </a:lnTo>
              <a:lnTo>
                <a:pt x="224790" y="209550"/>
              </a:lnTo>
              <a:lnTo>
                <a:pt x="144780" y="217170"/>
              </a:lnTo>
              <a:lnTo>
                <a:pt x="38100" y="182880"/>
              </a:lnTo>
              <a:lnTo>
                <a:pt x="0" y="160020"/>
              </a:lnTo>
              <a:lnTo>
                <a:pt x="0" y="0"/>
              </a:lnTo>
              <a:close/>
            </a:path>
          </a:pathLst>
        </a:custGeom>
        <a:solidFill>
          <a:srgbClr val="FFCCFF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24</xdr:col>
      <xdr:colOff>30480</xdr:colOff>
      <xdr:row>13</xdr:row>
      <xdr:rowOff>34290</xdr:rowOff>
    </xdr:from>
    <xdr:to>
      <xdr:col>26</xdr:col>
      <xdr:colOff>91440</xdr:colOff>
      <xdr:row>14</xdr:row>
      <xdr:rowOff>95250</xdr:rowOff>
    </xdr:to>
    <xdr:sp macro="" textlink="">
      <xdr:nvSpPr>
        <xdr:cNvPr id="5" name="フリーフォーム: 図形 4">
          <a:extLst>
            <a:ext uri="{FF2B5EF4-FFF2-40B4-BE49-F238E27FC236}">
              <a16:creationId xmlns:a16="http://schemas.microsoft.com/office/drawing/2014/main" id="{1EAC5893-52B4-4C94-8F4C-B494CF473D5E}"/>
            </a:ext>
          </a:extLst>
        </xdr:cNvPr>
        <xdr:cNvSpPr/>
      </xdr:nvSpPr>
      <xdr:spPr>
        <a:xfrm>
          <a:off x="5755005" y="2510790"/>
          <a:ext cx="537210" cy="251460"/>
        </a:xfrm>
        <a:custGeom>
          <a:avLst/>
          <a:gdLst>
            <a:gd name="connsiteX0" fmla="*/ 0 w 541020"/>
            <a:gd name="connsiteY0" fmla="*/ 0 h 251460"/>
            <a:gd name="connsiteX1" fmla="*/ 68580 w 541020"/>
            <a:gd name="connsiteY1" fmla="*/ 80010 h 251460"/>
            <a:gd name="connsiteX2" fmla="*/ 217170 w 541020"/>
            <a:gd name="connsiteY2" fmla="*/ 110490 h 251460"/>
            <a:gd name="connsiteX3" fmla="*/ 441960 w 541020"/>
            <a:gd name="connsiteY3" fmla="*/ 87630 h 251460"/>
            <a:gd name="connsiteX4" fmla="*/ 541020 w 541020"/>
            <a:gd name="connsiteY4" fmla="*/ 64770 h 251460"/>
            <a:gd name="connsiteX5" fmla="*/ 422910 w 541020"/>
            <a:gd name="connsiteY5" fmla="*/ 213360 h 251460"/>
            <a:gd name="connsiteX6" fmla="*/ 323850 w 541020"/>
            <a:gd name="connsiteY6" fmla="*/ 232410 h 251460"/>
            <a:gd name="connsiteX7" fmla="*/ 190500 w 541020"/>
            <a:gd name="connsiteY7" fmla="*/ 251460 h 251460"/>
            <a:gd name="connsiteX8" fmla="*/ 49530 w 541020"/>
            <a:gd name="connsiteY8" fmla="*/ 220980 h 251460"/>
            <a:gd name="connsiteX9" fmla="*/ 3810 w 541020"/>
            <a:gd name="connsiteY9" fmla="*/ 137160 h 25146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541020" h="251460">
              <a:moveTo>
                <a:pt x="0" y="0"/>
              </a:moveTo>
              <a:lnTo>
                <a:pt x="68580" y="80010"/>
              </a:lnTo>
              <a:lnTo>
                <a:pt x="217170" y="110490"/>
              </a:lnTo>
              <a:lnTo>
                <a:pt x="441960" y="87630"/>
              </a:lnTo>
              <a:lnTo>
                <a:pt x="541020" y="64770"/>
              </a:lnTo>
              <a:lnTo>
                <a:pt x="422910" y="213360"/>
              </a:lnTo>
              <a:lnTo>
                <a:pt x="323850" y="232410"/>
              </a:lnTo>
              <a:lnTo>
                <a:pt x="190500" y="251460"/>
              </a:lnTo>
              <a:lnTo>
                <a:pt x="49530" y="220980"/>
              </a:lnTo>
              <a:lnTo>
                <a:pt x="3810" y="137160"/>
              </a:lnTo>
            </a:path>
          </a:pathLst>
        </a:custGeom>
        <a:solidFill>
          <a:srgbClr val="FFCCFF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22</xdr:col>
      <xdr:colOff>38554</xdr:colOff>
      <xdr:row>11</xdr:row>
      <xdr:rowOff>141742</xdr:rowOff>
    </xdr:from>
    <xdr:to>
      <xdr:col>28</xdr:col>
      <xdr:colOff>205240</xdr:colOff>
      <xdr:row>16</xdr:row>
      <xdr:rowOff>73707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8DC6D1C4-1CF4-481E-B4B2-857AB8599AB6}"/>
            </a:ext>
          </a:extLst>
        </xdr:cNvPr>
        <xdr:cNvGrpSpPr>
          <a:grpSpLocks noChangeAspect="1"/>
        </xdr:cNvGrpSpPr>
      </xdr:nvGrpSpPr>
      <xdr:grpSpPr>
        <a:xfrm>
          <a:off x="4801054" y="2237242"/>
          <a:ext cx="1462086" cy="884465"/>
          <a:chOff x="5272768" y="1785938"/>
          <a:chExt cx="1802946" cy="1088571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D8720046-5E19-4984-92A1-62550BC646BE}"/>
              </a:ext>
            </a:extLst>
          </xdr:cNvPr>
          <xdr:cNvSpPr/>
        </xdr:nvSpPr>
        <xdr:spPr>
          <a:xfrm>
            <a:off x="5272768" y="1785938"/>
            <a:ext cx="535782" cy="952500"/>
          </a:xfrm>
          <a:prstGeom prst="rect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正方形/長方形 67">
            <a:extLst>
              <a:ext uri="{FF2B5EF4-FFF2-40B4-BE49-F238E27FC236}">
                <a16:creationId xmlns:a16="http://schemas.microsoft.com/office/drawing/2014/main" id="{6A5CD1EB-7899-9DC6-CADD-B44239EA4663}"/>
              </a:ext>
            </a:extLst>
          </xdr:cNvPr>
          <xdr:cNvSpPr/>
        </xdr:nvSpPr>
        <xdr:spPr>
          <a:xfrm>
            <a:off x="6046674" y="2109107"/>
            <a:ext cx="1029040" cy="629329"/>
          </a:xfrm>
          <a:custGeom>
            <a:avLst/>
            <a:gdLst>
              <a:gd name="connsiteX0" fmla="*/ 0 w 1029040"/>
              <a:gd name="connsiteY0" fmla="*/ 0 h 629329"/>
              <a:gd name="connsiteX1" fmla="*/ 1029040 w 1029040"/>
              <a:gd name="connsiteY1" fmla="*/ 0 h 629329"/>
              <a:gd name="connsiteX2" fmla="*/ 1029040 w 1029040"/>
              <a:gd name="connsiteY2" fmla="*/ 629329 h 629329"/>
              <a:gd name="connsiteX3" fmla="*/ 0 w 1029040"/>
              <a:gd name="connsiteY3" fmla="*/ 629329 h 629329"/>
              <a:gd name="connsiteX4" fmla="*/ 0 w 1029040"/>
              <a:gd name="connsiteY4" fmla="*/ 0 h 629329"/>
              <a:gd name="connsiteX0" fmla="*/ 0 w 1029040"/>
              <a:gd name="connsiteY0" fmla="*/ 0 h 629329"/>
              <a:gd name="connsiteX1" fmla="*/ 416719 w 1029040"/>
              <a:gd name="connsiteY1" fmla="*/ 0 h 629329"/>
              <a:gd name="connsiteX2" fmla="*/ 1029040 w 1029040"/>
              <a:gd name="connsiteY2" fmla="*/ 0 h 629329"/>
              <a:gd name="connsiteX3" fmla="*/ 1029040 w 1029040"/>
              <a:gd name="connsiteY3" fmla="*/ 629329 h 629329"/>
              <a:gd name="connsiteX4" fmla="*/ 0 w 1029040"/>
              <a:gd name="connsiteY4" fmla="*/ 629329 h 629329"/>
              <a:gd name="connsiteX5" fmla="*/ 0 w 1029040"/>
              <a:gd name="connsiteY5" fmla="*/ 0 h 629329"/>
              <a:gd name="connsiteX0" fmla="*/ 0 w 1029040"/>
              <a:gd name="connsiteY0" fmla="*/ 629329 h 629329"/>
              <a:gd name="connsiteX1" fmla="*/ 416719 w 1029040"/>
              <a:gd name="connsiteY1" fmla="*/ 0 h 629329"/>
              <a:gd name="connsiteX2" fmla="*/ 1029040 w 1029040"/>
              <a:gd name="connsiteY2" fmla="*/ 0 h 629329"/>
              <a:gd name="connsiteX3" fmla="*/ 1029040 w 1029040"/>
              <a:gd name="connsiteY3" fmla="*/ 629329 h 629329"/>
              <a:gd name="connsiteX4" fmla="*/ 0 w 1029040"/>
              <a:gd name="connsiteY4" fmla="*/ 629329 h 62932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29040" h="629329">
                <a:moveTo>
                  <a:pt x="0" y="629329"/>
                </a:moveTo>
                <a:lnTo>
                  <a:pt x="416719" y="0"/>
                </a:lnTo>
                <a:lnTo>
                  <a:pt x="1029040" y="0"/>
                </a:lnTo>
                <a:lnTo>
                  <a:pt x="1029040" y="629329"/>
                </a:lnTo>
                <a:lnTo>
                  <a:pt x="0" y="629329"/>
                </a:lnTo>
                <a:close/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92953CEE-9BD9-9878-9B3B-A92D70BB45C9}"/>
              </a:ext>
            </a:extLst>
          </xdr:cNvPr>
          <xdr:cNvSpPr/>
        </xdr:nvSpPr>
        <xdr:spPr>
          <a:xfrm>
            <a:off x="5629955" y="2738437"/>
            <a:ext cx="671853" cy="136072"/>
          </a:xfrm>
          <a:prstGeom prst="rect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11</xdr:col>
      <xdr:colOff>236806</xdr:colOff>
      <xdr:row>23</xdr:row>
      <xdr:rowOff>151521</xdr:rowOff>
    </xdr:from>
    <xdr:to>
      <xdr:col>13</xdr:col>
      <xdr:colOff>84699</xdr:colOff>
      <xdr:row>24</xdr:row>
      <xdr:rowOff>114886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AD85614-FC78-4E97-B804-16B7AEAF7564}"/>
            </a:ext>
          </a:extLst>
        </xdr:cNvPr>
        <xdr:cNvSpPr/>
      </xdr:nvSpPr>
      <xdr:spPr>
        <a:xfrm>
          <a:off x="2865706" y="4533021"/>
          <a:ext cx="324143" cy="153865"/>
        </a:xfrm>
        <a:prstGeom prst="rect">
          <a:avLst/>
        </a:prstGeom>
        <a:solidFill>
          <a:srgbClr val="FFCCFF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9580</xdr:colOff>
      <xdr:row>23</xdr:row>
      <xdr:rowOff>145914</xdr:rowOff>
    </xdr:from>
    <xdr:to>
      <xdr:col>9</xdr:col>
      <xdr:colOff>98103</xdr:colOff>
      <xdr:row>24</xdr:row>
      <xdr:rowOff>109279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644CAFFB-FAC2-49C2-8147-6D7DDF8B4142}"/>
            </a:ext>
          </a:extLst>
        </xdr:cNvPr>
        <xdr:cNvSpPr/>
      </xdr:nvSpPr>
      <xdr:spPr>
        <a:xfrm>
          <a:off x="1924105" y="4527414"/>
          <a:ext cx="326648" cy="153865"/>
        </a:xfrm>
        <a:prstGeom prst="rect">
          <a:avLst/>
        </a:prstGeom>
        <a:solidFill>
          <a:srgbClr val="CCFFCC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1026</xdr:colOff>
      <xdr:row>23</xdr:row>
      <xdr:rowOff>134083</xdr:rowOff>
    </xdr:from>
    <xdr:to>
      <xdr:col>18</xdr:col>
      <xdr:colOff>85285</xdr:colOff>
      <xdr:row>24</xdr:row>
      <xdr:rowOff>97448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F22C2AF9-2C1A-41B5-8F33-EB9BAD151836}"/>
            </a:ext>
          </a:extLst>
        </xdr:cNvPr>
        <xdr:cNvSpPr/>
      </xdr:nvSpPr>
      <xdr:spPr>
        <a:xfrm>
          <a:off x="4058676" y="4515583"/>
          <a:ext cx="322384" cy="153865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36635</xdr:colOff>
      <xdr:row>14</xdr:row>
      <xdr:rowOff>139211</xdr:rowOff>
    </xdr:from>
    <xdr:to>
      <xdr:col>25</xdr:col>
      <xdr:colOff>121920</xdr:colOff>
      <xdr:row>15</xdr:row>
      <xdr:rowOff>51288</xdr:rowOff>
    </xdr:to>
    <xdr:sp macro="" textlink="">
      <xdr:nvSpPr>
        <xdr:cNvPr id="13" name="フリーフォーム: 図形 12">
          <a:extLst>
            <a:ext uri="{FF2B5EF4-FFF2-40B4-BE49-F238E27FC236}">
              <a16:creationId xmlns:a16="http://schemas.microsoft.com/office/drawing/2014/main" id="{A6D6D64E-609A-47E1-969C-0551E0405A80}"/>
            </a:ext>
          </a:extLst>
        </xdr:cNvPr>
        <xdr:cNvSpPr/>
      </xdr:nvSpPr>
      <xdr:spPr>
        <a:xfrm>
          <a:off x="5761160" y="2806211"/>
          <a:ext cx="323410" cy="102577"/>
        </a:xfrm>
        <a:custGeom>
          <a:avLst/>
          <a:gdLst>
            <a:gd name="connsiteX0" fmla="*/ 0 w 337038"/>
            <a:gd name="connsiteY0" fmla="*/ 0 h 80596"/>
            <a:gd name="connsiteX1" fmla="*/ 43961 w 337038"/>
            <a:gd name="connsiteY1" fmla="*/ 58615 h 80596"/>
            <a:gd name="connsiteX2" fmla="*/ 139211 w 337038"/>
            <a:gd name="connsiteY2" fmla="*/ 80596 h 80596"/>
            <a:gd name="connsiteX3" fmla="*/ 263769 w 337038"/>
            <a:gd name="connsiteY3" fmla="*/ 65942 h 80596"/>
            <a:gd name="connsiteX4" fmla="*/ 337038 w 337038"/>
            <a:gd name="connsiteY4" fmla="*/ 43961 h 805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37038" h="80596">
              <a:moveTo>
                <a:pt x="0" y="0"/>
              </a:moveTo>
              <a:lnTo>
                <a:pt x="43961" y="58615"/>
              </a:lnTo>
              <a:lnTo>
                <a:pt x="139211" y="80596"/>
              </a:lnTo>
              <a:lnTo>
                <a:pt x="263769" y="65942"/>
              </a:lnTo>
              <a:lnTo>
                <a:pt x="337038" y="43961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24</xdr:col>
      <xdr:colOff>36635</xdr:colOff>
      <xdr:row>13</xdr:row>
      <xdr:rowOff>175845</xdr:rowOff>
    </xdr:from>
    <xdr:to>
      <xdr:col>25</xdr:col>
      <xdr:colOff>227135</xdr:colOff>
      <xdr:row>14</xdr:row>
      <xdr:rowOff>95250</xdr:rowOff>
    </xdr:to>
    <xdr:sp macro="" textlink="">
      <xdr:nvSpPr>
        <xdr:cNvPr id="14" name="フリーフォーム: 図形 13">
          <a:extLst>
            <a:ext uri="{FF2B5EF4-FFF2-40B4-BE49-F238E27FC236}">
              <a16:creationId xmlns:a16="http://schemas.microsoft.com/office/drawing/2014/main" id="{F5F01653-D2D7-4324-A805-49750EBBF9A0}"/>
            </a:ext>
          </a:extLst>
        </xdr:cNvPr>
        <xdr:cNvSpPr/>
      </xdr:nvSpPr>
      <xdr:spPr>
        <a:xfrm>
          <a:off x="5761160" y="2652345"/>
          <a:ext cx="428625" cy="109905"/>
        </a:xfrm>
        <a:custGeom>
          <a:avLst/>
          <a:gdLst>
            <a:gd name="connsiteX0" fmla="*/ 0 w 337038"/>
            <a:gd name="connsiteY0" fmla="*/ 0 h 80596"/>
            <a:gd name="connsiteX1" fmla="*/ 43961 w 337038"/>
            <a:gd name="connsiteY1" fmla="*/ 58615 h 80596"/>
            <a:gd name="connsiteX2" fmla="*/ 139211 w 337038"/>
            <a:gd name="connsiteY2" fmla="*/ 80596 h 80596"/>
            <a:gd name="connsiteX3" fmla="*/ 263769 w 337038"/>
            <a:gd name="connsiteY3" fmla="*/ 65942 h 80596"/>
            <a:gd name="connsiteX4" fmla="*/ 337038 w 337038"/>
            <a:gd name="connsiteY4" fmla="*/ 43961 h 805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37038" h="80596">
              <a:moveTo>
                <a:pt x="0" y="0"/>
              </a:moveTo>
              <a:lnTo>
                <a:pt x="43961" y="58615"/>
              </a:lnTo>
              <a:lnTo>
                <a:pt x="139211" y="80596"/>
              </a:lnTo>
              <a:lnTo>
                <a:pt x="263769" y="65942"/>
              </a:lnTo>
              <a:lnTo>
                <a:pt x="337038" y="43961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24</xdr:col>
      <xdr:colOff>36635</xdr:colOff>
      <xdr:row>13</xdr:row>
      <xdr:rowOff>43962</xdr:rowOff>
    </xdr:from>
    <xdr:to>
      <xdr:col>26</xdr:col>
      <xdr:colOff>83821</xdr:colOff>
      <xdr:row>13</xdr:row>
      <xdr:rowOff>146540</xdr:rowOff>
    </xdr:to>
    <xdr:sp macro="" textlink="">
      <xdr:nvSpPr>
        <xdr:cNvPr id="15" name="フリーフォーム: 図形 14">
          <a:extLst>
            <a:ext uri="{FF2B5EF4-FFF2-40B4-BE49-F238E27FC236}">
              <a16:creationId xmlns:a16="http://schemas.microsoft.com/office/drawing/2014/main" id="{13A5F306-F19A-4FF3-82F7-94D9BF94E06C}"/>
            </a:ext>
          </a:extLst>
        </xdr:cNvPr>
        <xdr:cNvSpPr/>
      </xdr:nvSpPr>
      <xdr:spPr>
        <a:xfrm>
          <a:off x="5761160" y="2520462"/>
          <a:ext cx="523436" cy="102578"/>
        </a:xfrm>
        <a:custGeom>
          <a:avLst/>
          <a:gdLst>
            <a:gd name="connsiteX0" fmla="*/ 0 w 337038"/>
            <a:gd name="connsiteY0" fmla="*/ 0 h 80596"/>
            <a:gd name="connsiteX1" fmla="*/ 43961 w 337038"/>
            <a:gd name="connsiteY1" fmla="*/ 58615 h 80596"/>
            <a:gd name="connsiteX2" fmla="*/ 139211 w 337038"/>
            <a:gd name="connsiteY2" fmla="*/ 80596 h 80596"/>
            <a:gd name="connsiteX3" fmla="*/ 263769 w 337038"/>
            <a:gd name="connsiteY3" fmla="*/ 65942 h 80596"/>
            <a:gd name="connsiteX4" fmla="*/ 337038 w 337038"/>
            <a:gd name="connsiteY4" fmla="*/ 43961 h 805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37038" h="80596">
              <a:moveTo>
                <a:pt x="0" y="0"/>
              </a:moveTo>
              <a:lnTo>
                <a:pt x="43961" y="58615"/>
              </a:lnTo>
              <a:lnTo>
                <a:pt x="139211" y="80596"/>
              </a:lnTo>
              <a:lnTo>
                <a:pt x="263769" y="65942"/>
              </a:lnTo>
              <a:lnTo>
                <a:pt x="337038" y="43961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24</xdr:col>
      <xdr:colOff>26670</xdr:colOff>
      <xdr:row>12</xdr:row>
      <xdr:rowOff>109903</xdr:rowOff>
    </xdr:from>
    <xdr:to>
      <xdr:col>25</xdr:col>
      <xdr:colOff>150056</xdr:colOff>
      <xdr:row>13</xdr:row>
      <xdr:rowOff>124558</xdr:rowOff>
    </xdr:to>
    <xdr:sp macro="" textlink="">
      <xdr:nvSpPr>
        <xdr:cNvPr id="16" name="フリーフォーム: 図形 15">
          <a:extLst>
            <a:ext uri="{FF2B5EF4-FFF2-40B4-BE49-F238E27FC236}">
              <a16:creationId xmlns:a16="http://schemas.microsoft.com/office/drawing/2014/main" id="{5EE4FC66-E17B-4A22-A6EA-DD6CDA0A1B7B}"/>
            </a:ext>
          </a:extLst>
        </xdr:cNvPr>
        <xdr:cNvSpPr/>
      </xdr:nvSpPr>
      <xdr:spPr>
        <a:xfrm>
          <a:off x="5751195" y="2395903"/>
          <a:ext cx="361511" cy="205155"/>
        </a:xfrm>
        <a:custGeom>
          <a:avLst/>
          <a:gdLst>
            <a:gd name="connsiteX0" fmla="*/ 0 w 351692"/>
            <a:gd name="connsiteY0" fmla="*/ 0 h 234462"/>
            <a:gd name="connsiteX1" fmla="*/ 0 w 351692"/>
            <a:gd name="connsiteY1" fmla="*/ 0 h 234462"/>
            <a:gd name="connsiteX2" fmla="*/ 43961 w 351692"/>
            <a:gd name="connsiteY2" fmla="*/ 36635 h 234462"/>
            <a:gd name="connsiteX3" fmla="*/ 131884 w 351692"/>
            <a:gd name="connsiteY3" fmla="*/ 58616 h 234462"/>
            <a:gd name="connsiteX4" fmla="*/ 227134 w 351692"/>
            <a:gd name="connsiteY4" fmla="*/ 65943 h 234462"/>
            <a:gd name="connsiteX5" fmla="*/ 278423 w 351692"/>
            <a:gd name="connsiteY5" fmla="*/ 109904 h 234462"/>
            <a:gd name="connsiteX6" fmla="*/ 351692 w 351692"/>
            <a:gd name="connsiteY6" fmla="*/ 234462 h 234462"/>
            <a:gd name="connsiteX7" fmla="*/ 351692 w 351692"/>
            <a:gd name="connsiteY7" fmla="*/ 234462 h 2344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51692" h="234462">
              <a:moveTo>
                <a:pt x="0" y="0"/>
              </a:moveTo>
              <a:lnTo>
                <a:pt x="0" y="0"/>
              </a:lnTo>
              <a:lnTo>
                <a:pt x="43961" y="36635"/>
              </a:lnTo>
              <a:lnTo>
                <a:pt x="131884" y="58616"/>
              </a:lnTo>
              <a:lnTo>
                <a:pt x="227134" y="65943"/>
              </a:lnTo>
              <a:lnTo>
                <a:pt x="278423" y="109904"/>
              </a:lnTo>
              <a:lnTo>
                <a:pt x="351692" y="234462"/>
              </a:lnTo>
              <a:lnTo>
                <a:pt x="351692" y="234462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25</xdr:col>
      <xdr:colOff>15240</xdr:colOff>
      <xdr:row>12</xdr:row>
      <xdr:rowOff>140969</xdr:rowOff>
    </xdr:from>
    <xdr:to>
      <xdr:col>26</xdr:col>
      <xdr:colOff>205154</xdr:colOff>
      <xdr:row>13</xdr:row>
      <xdr:rowOff>19050</xdr:rowOff>
    </xdr:to>
    <xdr:sp macro="" textlink="">
      <xdr:nvSpPr>
        <xdr:cNvPr id="17" name="フリーフォーム: 図形 16">
          <a:extLst>
            <a:ext uri="{FF2B5EF4-FFF2-40B4-BE49-F238E27FC236}">
              <a16:creationId xmlns:a16="http://schemas.microsoft.com/office/drawing/2014/main" id="{5D99CCD8-C54C-436B-9A03-D44FF579902D}"/>
            </a:ext>
          </a:extLst>
        </xdr:cNvPr>
        <xdr:cNvSpPr/>
      </xdr:nvSpPr>
      <xdr:spPr>
        <a:xfrm>
          <a:off x="5977890" y="2426969"/>
          <a:ext cx="428039" cy="68581"/>
        </a:xfrm>
        <a:custGeom>
          <a:avLst/>
          <a:gdLst>
            <a:gd name="connsiteX0" fmla="*/ 0 w 402981"/>
            <a:gd name="connsiteY0" fmla="*/ 21981 h 65942"/>
            <a:gd name="connsiteX1" fmla="*/ 109904 w 402981"/>
            <a:gd name="connsiteY1" fmla="*/ 0 h 65942"/>
            <a:gd name="connsiteX2" fmla="*/ 249115 w 402981"/>
            <a:gd name="connsiteY2" fmla="*/ 14654 h 65942"/>
            <a:gd name="connsiteX3" fmla="*/ 402981 w 402981"/>
            <a:gd name="connsiteY3" fmla="*/ 65942 h 659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402981" h="65942">
              <a:moveTo>
                <a:pt x="0" y="21981"/>
              </a:moveTo>
              <a:lnTo>
                <a:pt x="109904" y="0"/>
              </a:lnTo>
              <a:lnTo>
                <a:pt x="249115" y="14654"/>
              </a:lnTo>
              <a:lnTo>
                <a:pt x="402981" y="65942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24</xdr:col>
      <xdr:colOff>30480</xdr:colOff>
      <xdr:row>11</xdr:row>
      <xdr:rowOff>152400</xdr:rowOff>
    </xdr:from>
    <xdr:to>
      <xdr:col>25</xdr:col>
      <xdr:colOff>190500</xdr:colOff>
      <xdr:row>12</xdr:row>
      <xdr:rowOff>144780</xdr:rowOff>
    </xdr:to>
    <xdr:sp macro="" textlink="">
      <xdr:nvSpPr>
        <xdr:cNvPr id="18" name="フリーフォーム: 図形 17">
          <a:extLst>
            <a:ext uri="{FF2B5EF4-FFF2-40B4-BE49-F238E27FC236}">
              <a16:creationId xmlns:a16="http://schemas.microsoft.com/office/drawing/2014/main" id="{23CD74EE-4397-47F8-8229-9CFD3998C559}"/>
            </a:ext>
          </a:extLst>
        </xdr:cNvPr>
        <xdr:cNvSpPr/>
      </xdr:nvSpPr>
      <xdr:spPr>
        <a:xfrm>
          <a:off x="5755005" y="2247900"/>
          <a:ext cx="398145" cy="182880"/>
        </a:xfrm>
        <a:custGeom>
          <a:avLst/>
          <a:gdLst>
            <a:gd name="connsiteX0" fmla="*/ 0 w 400050"/>
            <a:gd name="connsiteY0" fmla="*/ 0 h 182880"/>
            <a:gd name="connsiteX1" fmla="*/ 30480 w 400050"/>
            <a:gd name="connsiteY1" fmla="*/ 30480 h 182880"/>
            <a:gd name="connsiteX2" fmla="*/ 87630 w 400050"/>
            <a:gd name="connsiteY2" fmla="*/ 38100 h 182880"/>
            <a:gd name="connsiteX3" fmla="*/ 175260 w 400050"/>
            <a:gd name="connsiteY3" fmla="*/ 45720 h 182880"/>
            <a:gd name="connsiteX4" fmla="*/ 304800 w 400050"/>
            <a:gd name="connsiteY4" fmla="*/ 83820 h 182880"/>
            <a:gd name="connsiteX5" fmla="*/ 354330 w 400050"/>
            <a:gd name="connsiteY5" fmla="*/ 133350 h 182880"/>
            <a:gd name="connsiteX6" fmla="*/ 400050 w 400050"/>
            <a:gd name="connsiteY6" fmla="*/ 182880 h 1828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400050" h="182880">
              <a:moveTo>
                <a:pt x="0" y="0"/>
              </a:moveTo>
              <a:lnTo>
                <a:pt x="30480" y="30480"/>
              </a:lnTo>
              <a:lnTo>
                <a:pt x="87630" y="38100"/>
              </a:lnTo>
              <a:lnTo>
                <a:pt x="175260" y="45720"/>
              </a:lnTo>
              <a:lnTo>
                <a:pt x="304800" y="83820"/>
              </a:lnTo>
              <a:lnTo>
                <a:pt x="354330" y="133350"/>
              </a:lnTo>
              <a:lnTo>
                <a:pt x="400050" y="182880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oneCellAnchor>
    <xdr:from>
      <xdr:col>24</xdr:col>
      <xdr:colOff>64770</xdr:colOff>
      <xdr:row>15</xdr:row>
      <xdr:rowOff>26670</xdr:rowOff>
    </xdr:from>
    <xdr:ext cx="115416" cy="150041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CD0D04B-33CF-43B7-B546-BE268D636BA3}"/>
            </a:ext>
          </a:extLst>
        </xdr:cNvPr>
        <xdr:cNvSpPr txBox="1"/>
      </xdr:nvSpPr>
      <xdr:spPr>
        <a:xfrm>
          <a:off x="5789295" y="2884170"/>
          <a:ext cx="115416" cy="15004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900" kern="1200"/>
            <a:t>①</a:t>
          </a:r>
        </a:p>
      </xdr:txBody>
    </xdr:sp>
    <xdr:clientData/>
  </xdr:oneCellAnchor>
  <xdr:oneCellAnchor>
    <xdr:from>
      <xdr:col>24</xdr:col>
      <xdr:colOff>114300</xdr:colOff>
      <xdr:row>14</xdr:row>
      <xdr:rowOff>91440</xdr:rowOff>
    </xdr:from>
    <xdr:ext cx="115416" cy="150041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02FCDA6-65CF-4E0B-8326-1DA03BC4BDC5}"/>
            </a:ext>
          </a:extLst>
        </xdr:cNvPr>
        <xdr:cNvSpPr txBox="1"/>
      </xdr:nvSpPr>
      <xdr:spPr>
        <a:xfrm>
          <a:off x="5838825" y="2758440"/>
          <a:ext cx="115416" cy="15004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900" kern="1200"/>
            <a:t>②</a:t>
          </a:r>
        </a:p>
      </xdr:txBody>
    </xdr:sp>
    <xdr:clientData/>
  </xdr:oneCellAnchor>
  <xdr:oneCellAnchor>
    <xdr:from>
      <xdr:col>24</xdr:col>
      <xdr:colOff>179070</xdr:colOff>
      <xdr:row>13</xdr:row>
      <xdr:rowOff>133350</xdr:rowOff>
    </xdr:from>
    <xdr:ext cx="115416" cy="150041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ECAF638-9D37-4408-85CC-EC3CB9544071}"/>
            </a:ext>
          </a:extLst>
        </xdr:cNvPr>
        <xdr:cNvSpPr txBox="1"/>
      </xdr:nvSpPr>
      <xdr:spPr>
        <a:xfrm>
          <a:off x="5903595" y="2609850"/>
          <a:ext cx="115416" cy="15004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900" kern="1200"/>
            <a:t>③</a:t>
          </a:r>
        </a:p>
      </xdr:txBody>
    </xdr:sp>
    <xdr:clientData/>
  </xdr:oneCellAnchor>
  <xdr:oneCellAnchor>
    <xdr:from>
      <xdr:col>24</xdr:col>
      <xdr:colOff>110490</xdr:colOff>
      <xdr:row>12</xdr:row>
      <xdr:rowOff>163830</xdr:rowOff>
    </xdr:from>
    <xdr:ext cx="137160" cy="150041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80CB617-A7C8-4972-8DE7-F6480110EEB3}"/>
            </a:ext>
          </a:extLst>
        </xdr:cNvPr>
        <xdr:cNvSpPr txBox="1"/>
      </xdr:nvSpPr>
      <xdr:spPr>
        <a:xfrm>
          <a:off x="5835015" y="2449830"/>
          <a:ext cx="137160" cy="15004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900" kern="1200"/>
            <a:t>④</a:t>
          </a:r>
        </a:p>
      </xdr:txBody>
    </xdr:sp>
    <xdr:clientData/>
  </xdr:oneCellAnchor>
  <xdr:oneCellAnchor>
    <xdr:from>
      <xdr:col>25</xdr:col>
      <xdr:colOff>148590</xdr:colOff>
      <xdr:row>12</xdr:row>
      <xdr:rowOff>156210</xdr:rowOff>
    </xdr:from>
    <xdr:ext cx="137160" cy="150041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6EDF434-238F-4892-83B8-BCD7E97F9ED9}"/>
            </a:ext>
          </a:extLst>
        </xdr:cNvPr>
        <xdr:cNvSpPr txBox="1"/>
      </xdr:nvSpPr>
      <xdr:spPr>
        <a:xfrm>
          <a:off x="6111240" y="2442210"/>
          <a:ext cx="137160" cy="15004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900" kern="1200"/>
            <a:t>⑤</a:t>
          </a:r>
        </a:p>
      </xdr:txBody>
    </xdr:sp>
    <xdr:clientData/>
  </xdr:oneCellAnchor>
  <xdr:oneCellAnchor>
    <xdr:from>
      <xdr:col>24</xdr:col>
      <xdr:colOff>121920</xdr:colOff>
      <xdr:row>12</xdr:row>
      <xdr:rowOff>7620</xdr:rowOff>
    </xdr:from>
    <xdr:ext cx="137160" cy="150041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325BF494-F7AF-4BA1-A588-D093B5DF73AC}"/>
            </a:ext>
          </a:extLst>
        </xdr:cNvPr>
        <xdr:cNvSpPr txBox="1"/>
      </xdr:nvSpPr>
      <xdr:spPr>
        <a:xfrm>
          <a:off x="5846445" y="2293620"/>
          <a:ext cx="137160" cy="15004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900" kern="1200"/>
            <a:t>⑥</a:t>
          </a:r>
        </a:p>
      </xdr:txBody>
    </xdr:sp>
    <xdr:clientData/>
  </xdr:oneCellAnchor>
  <xdr:twoCellAnchor>
    <xdr:from>
      <xdr:col>20</xdr:col>
      <xdr:colOff>53340</xdr:colOff>
      <xdr:row>19</xdr:row>
      <xdr:rowOff>74295</xdr:rowOff>
    </xdr:from>
    <xdr:to>
      <xdr:col>31</xdr:col>
      <xdr:colOff>142875</xdr:colOff>
      <xdr:row>25</xdr:row>
      <xdr:rowOff>95249</xdr:rowOff>
    </xdr:to>
    <xdr:grpSp>
      <xdr:nvGrpSpPr>
        <xdr:cNvPr id="468" name="グループ化 467">
          <a:extLst>
            <a:ext uri="{FF2B5EF4-FFF2-40B4-BE49-F238E27FC236}">
              <a16:creationId xmlns:a16="http://schemas.microsoft.com/office/drawing/2014/main" id="{613B1263-1564-B73B-244E-6544B2BF75D7}"/>
            </a:ext>
          </a:extLst>
        </xdr:cNvPr>
        <xdr:cNvGrpSpPr/>
      </xdr:nvGrpSpPr>
      <xdr:grpSpPr>
        <a:xfrm>
          <a:off x="4384040" y="3693795"/>
          <a:ext cx="2464435" cy="1163954"/>
          <a:chOff x="4825365" y="3693795"/>
          <a:chExt cx="2708910" cy="1163954"/>
        </a:xfrm>
      </xdr:grpSpPr>
      <xdr:grpSp>
        <xdr:nvGrpSpPr>
          <xdr:cNvPr id="25" name="グループ化 24">
            <a:extLst>
              <a:ext uri="{FF2B5EF4-FFF2-40B4-BE49-F238E27FC236}">
                <a16:creationId xmlns:a16="http://schemas.microsoft.com/office/drawing/2014/main" id="{F9D9D8A5-4CF0-4237-91A0-349C0769DA58}"/>
              </a:ext>
            </a:extLst>
          </xdr:cNvPr>
          <xdr:cNvGrpSpPr/>
        </xdr:nvGrpSpPr>
        <xdr:grpSpPr>
          <a:xfrm>
            <a:off x="4825365" y="3735705"/>
            <a:ext cx="683895" cy="948690"/>
            <a:chOff x="5116830" y="14683740"/>
            <a:chExt cx="689610" cy="948690"/>
          </a:xfrm>
        </xdr:grpSpPr>
        <xdr:grpSp>
          <xdr:nvGrpSpPr>
            <xdr:cNvPr id="26" name="グループ化 25">
              <a:extLst>
                <a:ext uri="{FF2B5EF4-FFF2-40B4-BE49-F238E27FC236}">
                  <a16:creationId xmlns:a16="http://schemas.microsoft.com/office/drawing/2014/main" id="{FB23DC14-D6BE-14E6-B0EF-7519F03AE6F9}"/>
                </a:ext>
              </a:extLst>
            </xdr:cNvPr>
            <xdr:cNvGrpSpPr/>
          </xdr:nvGrpSpPr>
          <xdr:grpSpPr>
            <a:xfrm>
              <a:off x="5116830" y="14683740"/>
              <a:ext cx="689610" cy="739140"/>
              <a:chOff x="5223510" y="14603730"/>
              <a:chExt cx="689610" cy="739140"/>
            </a:xfrm>
          </xdr:grpSpPr>
          <xdr:grpSp>
            <xdr:nvGrpSpPr>
              <xdr:cNvPr id="33" name="グループ化 32">
                <a:extLst>
                  <a:ext uri="{FF2B5EF4-FFF2-40B4-BE49-F238E27FC236}">
                    <a16:creationId xmlns:a16="http://schemas.microsoft.com/office/drawing/2014/main" id="{FBB8D071-9ACE-64D6-B98A-7996EB2F6563}"/>
                  </a:ext>
                </a:extLst>
              </xdr:cNvPr>
              <xdr:cNvGrpSpPr/>
            </xdr:nvGrpSpPr>
            <xdr:grpSpPr>
              <a:xfrm>
                <a:off x="5223510" y="14603730"/>
                <a:ext cx="689610" cy="739140"/>
                <a:chOff x="5223510" y="14603730"/>
                <a:chExt cx="689610" cy="739140"/>
              </a:xfrm>
            </xdr:grpSpPr>
            <xdr:sp macro="" textlink="">
              <xdr:nvSpPr>
                <xdr:cNvPr id="35" name="正方形/長方形 34">
                  <a:extLst>
                    <a:ext uri="{FF2B5EF4-FFF2-40B4-BE49-F238E27FC236}">
                      <a16:creationId xmlns:a16="http://schemas.microsoft.com/office/drawing/2014/main" id="{8CE18A7A-1AC9-DC32-9BFA-3116B512CA29}"/>
                    </a:ext>
                  </a:extLst>
                </xdr:cNvPr>
                <xdr:cNvSpPr/>
              </xdr:nvSpPr>
              <xdr:spPr>
                <a:xfrm>
                  <a:off x="5223510" y="14923770"/>
                  <a:ext cx="689610" cy="9525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36" name="正方形/長方形 35">
                  <a:extLst>
                    <a:ext uri="{FF2B5EF4-FFF2-40B4-BE49-F238E27FC236}">
                      <a16:creationId xmlns:a16="http://schemas.microsoft.com/office/drawing/2014/main" id="{5EDC40CF-EB4C-4A1D-DBE6-71C22D92E50B}"/>
                    </a:ext>
                  </a:extLst>
                </xdr:cNvPr>
                <xdr:cNvSpPr/>
              </xdr:nvSpPr>
              <xdr:spPr>
                <a:xfrm>
                  <a:off x="5261610" y="14603730"/>
                  <a:ext cx="624840" cy="35433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37" name="正方形/長方形 36">
                  <a:extLst>
                    <a:ext uri="{FF2B5EF4-FFF2-40B4-BE49-F238E27FC236}">
                      <a16:creationId xmlns:a16="http://schemas.microsoft.com/office/drawing/2014/main" id="{288F0407-2F61-CACA-5425-952BA65195F6}"/>
                    </a:ext>
                  </a:extLst>
                </xdr:cNvPr>
                <xdr:cNvSpPr/>
              </xdr:nvSpPr>
              <xdr:spPr>
                <a:xfrm>
                  <a:off x="5292090" y="14988540"/>
                  <a:ext cx="560070" cy="35433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38" name="正方形/長方形 37">
                  <a:extLst>
                    <a:ext uri="{FF2B5EF4-FFF2-40B4-BE49-F238E27FC236}">
                      <a16:creationId xmlns:a16="http://schemas.microsoft.com/office/drawing/2014/main" id="{11190B49-FADD-D9ED-5BA1-9DD10C269DA1}"/>
                    </a:ext>
                  </a:extLst>
                </xdr:cNvPr>
                <xdr:cNvSpPr/>
              </xdr:nvSpPr>
              <xdr:spPr>
                <a:xfrm>
                  <a:off x="5855970" y="14965680"/>
                  <a:ext cx="45719" cy="9525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39" name="正方形/長方形 38">
                  <a:extLst>
                    <a:ext uri="{FF2B5EF4-FFF2-40B4-BE49-F238E27FC236}">
                      <a16:creationId xmlns:a16="http://schemas.microsoft.com/office/drawing/2014/main" id="{FAAC49FF-2D71-26E0-C15E-489B27BE2FE6}"/>
                    </a:ext>
                  </a:extLst>
                </xdr:cNvPr>
                <xdr:cNvSpPr/>
              </xdr:nvSpPr>
              <xdr:spPr>
                <a:xfrm>
                  <a:off x="5246370" y="14961870"/>
                  <a:ext cx="45719" cy="9525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</xdr:grpSp>
          <xdr:cxnSp macro="">
            <xdr:nvCxnSpPr>
              <xdr:cNvPr id="34" name="直線コネクタ 33">
                <a:extLst>
                  <a:ext uri="{FF2B5EF4-FFF2-40B4-BE49-F238E27FC236}">
                    <a16:creationId xmlns:a16="http://schemas.microsoft.com/office/drawing/2014/main" id="{BF4DDDF7-31DA-A1D0-A455-C6DB79DC0351}"/>
                  </a:ext>
                </a:extLst>
              </xdr:cNvPr>
              <xdr:cNvCxnSpPr/>
            </xdr:nvCxnSpPr>
            <xdr:spPr>
              <a:xfrm>
                <a:off x="5295900" y="15030450"/>
                <a:ext cx="560070" cy="0"/>
              </a:xfrm>
              <a:prstGeom prst="line">
                <a:avLst/>
              </a:prstGeom>
              <a:ln w="63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27" name="直線コネクタ 26">
              <a:extLst>
                <a:ext uri="{FF2B5EF4-FFF2-40B4-BE49-F238E27FC236}">
                  <a16:creationId xmlns:a16="http://schemas.microsoft.com/office/drawing/2014/main" id="{5180081E-B9E1-C4ED-9525-056ED68ADCBD}"/>
                </a:ext>
              </a:extLst>
            </xdr:cNvPr>
            <xdr:cNvCxnSpPr/>
          </xdr:nvCxnSpPr>
          <xdr:spPr>
            <a:xfrm>
              <a:off x="5269230" y="15133320"/>
              <a:ext cx="0" cy="499110"/>
            </a:xfrm>
            <a:prstGeom prst="line">
              <a:avLst/>
            </a:prstGeom>
            <a:ln w="63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直線コネクタ 27">
              <a:extLst>
                <a:ext uri="{FF2B5EF4-FFF2-40B4-BE49-F238E27FC236}">
                  <a16:creationId xmlns:a16="http://schemas.microsoft.com/office/drawing/2014/main" id="{E85D6D35-90CE-915D-4024-0C623B6BFD9D}"/>
                </a:ext>
              </a:extLst>
            </xdr:cNvPr>
            <xdr:cNvCxnSpPr/>
          </xdr:nvCxnSpPr>
          <xdr:spPr>
            <a:xfrm>
              <a:off x="5673090" y="15137130"/>
              <a:ext cx="0" cy="480060"/>
            </a:xfrm>
            <a:prstGeom prst="line">
              <a:avLst/>
            </a:prstGeom>
            <a:ln w="63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" name="直線コネクタ 28">
              <a:extLst>
                <a:ext uri="{FF2B5EF4-FFF2-40B4-BE49-F238E27FC236}">
                  <a16:creationId xmlns:a16="http://schemas.microsoft.com/office/drawing/2014/main" id="{1FA9E001-2C10-3F0E-19BF-B8F5B70E1BD4}"/>
                </a:ext>
              </a:extLst>
            </xdr:cNvPr>
            <xdr:cNvCxnSpPr/>
          </xdr:nvCxnSpPr>
          <xdr:spPr>
            <a:xfrm flipH="1">
              <a:off x="5215890" y="15575280"/>
              <a:ext cx="518160" cy="0"/>
            </a:xfrm>
            <a:prstGeom prst="line">
              <a:avLst/>
            </a:prstGeom>
            <a:ln w="63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0" name="楕円 29">
              <a:extLst>
                <a:ext uri="{FF2B5EF4-FFF2-40B4-BE49-F238E27FC236}">
                  <a16:creationId xmlns:a16="http://schemas.microsoft.com/office/drawing/2014/main" id="{075BA1CE-9319-0745-20BF-FEBABE8E8763}"/>
                </a:ext>
              </a:extLst>
            </xdr:cNvPr>
            <xdr:cNvSpPr>
              <a:spLocks noChangeAspect="1"/>
            </xdr:cNvSpPr>
          </xdr:nvSpPr>
          <xdr:spPr>
            <a:xfrm>
              <a:off x="5250180" y="15556230"/>
              <a:ext cx="36000" cy="36000"/>
            </a:xfrm>
            <a:prstGeom prst="ellipse">
              <a:avLst/>
            </a:prstGeom>
            <a:solidFill>
              <a:srgbClr val="FF0000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31" name="楕円 30">
              <a:extLst>
                <a:ext uri="{FF2B5EF4-FFF2-40B4-BE49-F238E27FC236}">
                  <a16:creationId xmlns:a16="http://schemas.microsoft.com/office/drawing/2014/main" id="{3E2571CD-3B6D-EDF4-9FDB-640FBD80A2EB}"/>
                </a:ext>
              </a:extLst>
            </xdr:cNvPr>
            <xdr:cNvSpPr>
              <a:spLocks noChangeAspect="1"/>
            </xdr:cNvSpPr>
          </xdr:nvSpPr>
          <xdr:spPr>
            <a:xfrm>
              <a:off x="5654040" y="15556230"/>
              <a:ext cx="36000" cy="36000"/>
            </a:xfrm>
            <a:prstGeom prst="ellipse">
              <a:avLst/>
            </a:prstGeom>
            <a:solidFill>
              <a:srgbClr val="FF0000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32" name="テキスト ボックス 31">
              <a:extLst>
                <a:ext uri="{FF2B5EF4-FFF2-40B4-BE49-F238E27FC236}">
                  <a16:creationId xmlns:a16="http://schemas.microsoft.com/office/drawing/2014/main" id="{9A597320-EB9E-5B7B-7C67-FF8448DA1840}"/>
                </a:ext>
              </a:extLst>
            </xdr:cNvPr>
            <xdr:cNvSpPr txBox="1"/>
          </xdr:nvSpPr>
          <xdr:spPr>
            <a:xfrm>
              <a:off x="5379720" y="15453360"/>
              <a:ext cx="175433" cy="140872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900" kern="1200">
                  <a:solidFill>
                    <a:srgbClr val="FF0000"/>
                  </a:solidFill>
                </a:rPr>
                <a:t>200</a:t>
              </a:r>
              <a:endParaRPr kumimoji="1" lang="ja-JP" altLang="en-US" sz="900" kern="1200">
                <a:solidFill>
                  <a:srgbClr val="FF0000"/>
                </a:solidFill>
              </a:endParaRPr>
            </a:p>
          </xdr:txBody>
        </xdr:sp>
      </xdr:grpSp>
      <xdr:sp macro="" textlink="">
        <xdr:nvSpPr>
          <xdr:cNvPr id="40" name="テキスト ボックス 39">
            <a:extLst>
              <a:ext uri="{FF2B5EF4-FFF2-40B4-BE49-F238E27FC236}">
                <a16:creationId xmlns:a16="http://schemas.microsoft.com/office/drawing/2014/main" id="{ABB4CDA1-5933-4354-BF90-33D98CD7324D}"/>
              </a:ext>
            </a:extLst>
          </xdr:cNvPr>
          <xdr:cNvSpPr txBox="1"/>
        </xdr:nvSpPr>
        <xdr:spPr>
          <a:xfrm>
            <a:off x="5570220" y="3693795"/>
            <a:ext cx="1964055" cy="62103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溶接長の中央</a:t>
            </a:r>
            <a:r>
              <a:rPr kumimoji="1" lang="en-US" altLang="ja-JP" sz="900" kern="1200"/>
              <a:t>200mm</a:t>
            </a:r>
            <a:r>
              <a:rPr kumimoji="1" lang="ja-JP" altLang="en-US" sz="900" kern="1200"/>
              <a:t>の</a:t>
            </a:r>
            <a:endParaRPr kumimoji="1" lang="en-US" altLang="ja-JP" sz="900" kern="1200"/>
          </a:p>
          <a:p>
            <a:r>
              <a:rPr kumimoji="1" lang="ja-JP" altLang="en-US" sz="900" kern="1200"/>
              <a:t>アークタイムを計測し</a:t>
            </a:r>
            <a:endParaRPr kumimoji="1" lang="en-US" altLang="ja-JP" sz="900" kern="1200"/>
          </a:p>
          <a:p>
            <a:r>
              <a:rPr kumimoji="1" lang="ja-JP" altLang="en-US" sz="900" kern="1200"/>
              <a:t>溶接速度（</a:t>
            </a:r>
            <a:r>
              <a:rPr kumimoji="1" lang="en-US" altLang="ja-JP" sz="900" kern="1200"/>
              <a:t>cm/</a:t>
            </a:r>
            <a:r>
              <a:rPr kumimoji="1" lang="ja-JP" altLang="en-US" sz="900" kern="1200"/>
              <a:t>分）を算出する</a:t>
            </a:r>
          </a:p>
        </xdr:txBody>
      </xdr:sp>
      <xdr:sp macro="" textlink="">
        <xdr:nvSpPr>
          <xdr:cNvPr id="41" name="テキスト ボックス 40">
            <a:extLst>
              <a:ext uri="{FF2B5EF4-FFF2-40B4-BE49-F238E27FC236}">
                <a16:creationId xmlns:a16="http://schemas.microsoft.com/office/drawing/2014/main" id="{7BD774C3-2B48-41DD-8EFA-AC9C985B60B8}"/>
              </a:ext>
            </a:extLst>
          </xdr:cNvPr>
          <xdr:cNvSpPr txBox="1"/>
        </xdr:nvSpPr>
        <xdr:spPr>
          <a:xfrm>
            <a:off x="5547360" y="4303394"/>
            <a:ext cx="1939290" cy="5543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溶接速度＝（</a:t>
            </a:r>
            <a:r>
              <a:rPr kumimoji="1" lang="en-US" altLang="ja-JP" sz="900" kern="1200"/>
              <a:t>20/</a:t>
            </a:r>
            <a:r>
              <a:rPr kumimoji="1" lang="ja-JP" altLang="en-US" sz="900" kern="1200"/>
              <a:t>アークタイム）</a:t>
            </a:r>
            <a:r>
              <a:rPr kumimoji="1" lang="en-US" altLang="ja-JP" sz="900" kern="1200"/>
              <a:t>/60</a:t>
            </a:r>
          </a:p>
          <a:p>
            <a:r>
              <a:rPr kumimoji="1" lang="ja-JP" altLang="en-US" sz="900" kern="1200"/>
              <a:t>溶接速度を算出する</a:t>
            </a:r>
          </a:p>
        </xdr:txBody>
      </xdr:sp>
    </xdr:grpSp>
    <xdr:clientData/>
  </xdr:twoCellAnchor>
  <xdr:twoCellAnchor>
    <xdr:from>
      <xdr:col>24</xdr:col>
      <xdr:colOff>30480</xdr:colOff>
      <xdr:row>68</xdr:row>
      <xdr:rowOff>144780</xdr:rowOff>
    </xdr:from>
    <xdr:to>
      <xdr:col>25</xdr:col>
      <xdr:colOff>186690</xdr:colOff>
      <xdr:row>69</xdr:row>
      <xdr:rowOff>171450</xdr:rowOff>
    </xdr:to>
    <xdr:sp macro="" textlink="">
      <xdr:nvSpPr>
        <xdr:cNvPr id="42" name="フリーフォーム: 図形 41">
          <a:extLst>
            <a:ext uri="{FF2B5EF4-FFF2-40B4-BE49-F238E27FC236}">
              <a16:creationId xmlns:a16="http://schemas.microsoft.com/office/drawing/2014/main" id="{2B83FEBA-613D-4377-BE14-FD0BF707AC09}"/>
            </a:ext>
          </a:extLst>
        </xdr:cNvPr>
        <xdr:cNvSpPr/>
      </xdr:nvSpPr>
      <xdr:spPr>
        <a:xfrm>
          <a:off x="5755005" y="13098780"/>
          <a:ext cx="394335" cy="217170"/>
        </a:xfrm>
        <a:custGeom>
          <a:avLst/>
          <a:gdLst>
            <a:gd name="connsiteX0" fmla="*/ 0 w 396240"/>
            <a:gd name="connsiteY0" fmla="*/ 0 h 217170"/>
            <a:gd name="connsiteX1" fmla="*/ 19050 w 396240"/>
            <a:gd name="connsiteY1" fmla="*/ 38100 h 217170"/>
            <a:gd name="connsiteX2" fmla="*/ 171450 w 396240"/>
            <a:gd name="connsiteY2" fmla="*/ 49530 h 217170"/>
            <a:gd name="connsiteX3" fmla="*/ 316230 w 396240"/>
            <a:gd name="connsiteY3" fmla="*/ 87630 h 217170"/>
            <a:gd name="connsiteX4" fmla="*/ 396240 w 396240"/>
            <a:gd name="connsiteY4" fmla="*/ 198120 h 217170"/>
            <a:gd name="connsiteX5" fmla="*/ 342900 w 396240"/>
            <a:gd name="connsiteY5" fmla="*/ 194310 h 217170"/>
            <a:gd name="connsiteX6" fmla="*/ 224790 w 396240"/>
            <a:gd name="connsiteY6" fmla="*/ 209550 h 217170"/>
            <a:gd name="connsiteX7" fmla="*/ 144780 w 396240"/>
            <a:gd name="connsiteY7" fmla="*/ 217170 h 217170"/>
            <a:gd name="connsiteX8" fmla="*/ 38100 w 396240"/>
            <a:gd name="connsiteY8" fmla="*/ 182880 h 217170"/>
            <a:gd name="connsiteX9" fmla="*/ 0 w 396240"/>
            <a:gd name="connsiteY9" fmla="*/ 160020 h 217170"/>
            <a:gd name="connsiteX10" fmla="*/ 0 w 396240"/>
            <a:gd name="connsiteY10" fmla="*/ 0 h 21717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396240" h="217170">
              <a:moveTo>
                <a:pt x="0" y="0"/>
              </a:moveTo>
              <a:lnTo>
                <a:pt x="19050" y="38100"/>
              </a:lnTo>
              <a:lnTo>
                <a:pt x="171450" y="49530"/>
              </a:lnTo>
              <a:lnTo>
                <a:pt x="316230" y="87630"/>
              </a:lnTo>
              <a:lnTo>
                <a:pt x="396240" y="198120"/>
              </a:lnTo>
              <a:lnTo>
                <a:pt x="342900" y="194310"/>
              </a:lnTo>
              <a:lnTo>
                <a:pt x="224790" y="209550"/>
              </a:lnTo>
              <a:lnTo>
                <a:pt x="144780" y="217170"/>
              </a:lnTo>
              <a:lnTo>
                <a:pt x="38100" y="182880"/>
              </a:lnTo>
              <a:lnTo>
                <a:pt x="0" y="160020"/>
              </a:lnTo>
              <a:lnTo>
                <a:pt x="0" y="0"/>
              </a:lnTo>
              <a:close/>
            </a:path>
          </a:pathLst>
        </a:custGeom>
        <a:solidFill>
          <a:srgbClr val="FFCCFF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24</xdr:col>
      <xdr:colOff>30480</xdr:colOff>
      <xdr:row>70</xdr:row>
      <xdr:rowOff>34290</xdr:rowOff>
    </xdr:from>
    <xdr:to>
      <xdr:col>26</xdr:col>
      <xdr:colOff>91440</xdr:colOff>
      <xdr:row>71</xdr:row>
      <xdr:rowOff>95250</xdr:rowOff>
    </xdr:to>
    <xdr:sp macro="" textlink="">
      <xdr:nvSpPr>
        <xdr:cNvPr id="43" name="フリーフォーム: 図形 42">
          <a:extLst>
            <a:ext uri="{FF2B5EF4-FFF2-40B4-BE49-F238E27FC236}">
              <a16:creationId xmlns:a16="http://schemas.microsoft.com/office/drawing/2014/main" id="{F076D8E9-E7DD-4A6B-BF81-AF2B840CD8E1}"/>
            </a:ext>
          </a:extLst>
        </xdr:cNvPr>
        <xdr:cNvSpPr/>
      </xdr:nvSpPr>
      <xdr:spPr>
        <a:xfrm>
          <a:off x="5755005" y="13369290"/>
          <a:ext cx="537210" cy="251460"/>
        </a:xfrm>
        <a:custGeom>
          <a:avLst/>
          <a:gdLst>
            <a:gd name="connsiteX0" fmla="*/ 0 w 541020"/>
            <a:gd name="connsiteY0" fmla="*/ 0 h 251460"/>
            <a:gd name="connsiteX1" fmla="*/ 68580 w 541020"/>
            <a:gd name="connsiteY1" fmla="*/ 80010 h 251460"/>
            <a:gd name="connsiteX2" fmla="*/ 217170 w 541020"/>
            <a:gd name="connsiteY2" fmla="*/ 110490 h 251460"/>
            <a:gd name="connsiteX3" fmla="*/ 441960 w 541020"/>
            <a:gd name="connsiteY3" fmla="*/ 87630 h 251460"/>
            <a:gd name="connsiteX4" fmla="*/ 541020 w 541020"/>
            <a:gd name="connsiteY4" fmla="*/ 64770 h 251460"/>
            <a:gd name="connsiteX5" fmla="*/ 422910 w 541020"/>
            <a:gd name="connsiteY5" fmla="*/ 213360 h 251460"/>
            <a:gd name="connsiteX6" fmla="*/ 323850 w 541020"/>
            <a:gd name="connsiteY6" fmla="*/ 232410 h 251460"/>
            <a:gd name="connsiteX7" fmla="*/ 190500 w 541020"/>
            <a:gd name="connsiteY7" fmla="*/ 251460 h 251460"/>
            <a:gd name="connsiteX8" fmla="*/ 49530 w 541020"/>
            <a:gd name="connsiteY8" fmla="*/ 220980 h 251460"/>
            <a:gd name="connsiteX9" fmla="*/ 3810 w 541020"/>
            <a:gd name="connsiteY9" fmla="*/ 137160 h 25146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541020" h="251460">
              <a:moveTo>
                <a:pt x="0" y="0"/>
              </a:moveTo>
              <a:lnTo>
                <a:pt x="68580" y="80010"/>
              </a:lnTo>
              <a:lnTo>
                <a:pt x="217170" y="110490"/>
              </a:lnTo>
              <a:lnTo>
                <a:pt x="441960" y="87630"/>
              </a:lnTo>
              <a:lnTo>
                <a:pt x="541020" y="64770"/>
              </a:lnTo>
              <a:lnTo>
                <a:pt x="422910" y="213360"/>
              </a:lnTo>
              <a:lnTo>
                <a:pt x="323850" y="232410"/>
              </a:lnTo>
              <a:lnTo>
                <a:pt x="190500" y="251460"/>
              </a:lnTo>
              <a:lnTo>
                <a:pt x="49530" y="220980"/>
              </a:lnTo>
              <a:lnTo>
                <a:pt x="3810" y="137160"/>
              </a:lnTo>
            </a:path>
          </a:pathLst>
        </a:custGeom>
        <a:solidFill>
          <a:srgbClr val="FFCCFF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22</xdr:col>
      <xdr:colOff>38554</xdr:colOff>
      <xdr:row>68</xdr:row>
      <xdr:rowOff>141742</xdr:rowOff>
    </xdr:from>
    <xdr:to>
      <xdr:col>28</xdr:col>
      <xdr:colOff>205240</xdr:colOff>
      <xdr:row>73</xdr:row>
      <xdr:rowOff>73707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5AA46C34-807B-40D4-A4BA-2E310F36C442}"/>
            </a:ext>
          </a:extLst>
        </xdr:cNvPr>
        <xdr:cNvGrpSpPr>
          <a:grpSpLocks noChangeAspect="1"/>
        </xdr:cNvGrpSpPr>
      </xdr:nvGrpSpPr>
      <xdr:grpSpPr>
        <a:xfrm>
          <a:off x="4801054" y="13095742"/>
          <a:ext cx="1462086" cy="884465"/>
          <a:chOff x="5272768" y="1785938"/>
          <a:chExt cx="1802946" cy="1088571"/>
        </a:xfrm>
      </xdr:grpSpPr>
      <xdr:sp macro="" textlink="">
        <xdr:nvSpPr>
          <xdr:cNvPr id="45" name="正方形/長方形 44">
            <a:extLst>
              <a:ext uri="{FF2B5EF4-FFF2-40B4-BE49-F238E27FC236}">
                <a16:creationId xmlns:a16="http://schemas.microsoft.com/office/drawing/2014/main" id="{DF8D1A1D-248D-6D80-D3B2-FF2F47317FEE}"/>
              </a:ext>
            </a:extLst>
          </xdr:cNvPr>
          <xdr:cNvSpPr/>
        </xdr:nvSpPr>
        <xdr:spPr>
          <a:xfrm>
            <a:off x="5272768" y="1785938"/>
            <a:ext cx="535782" cy="952500"/>
          </a:xfrm>
          <a:prstGeom prst="rect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正方形/長方形 67">
            <a:extLst>
              <a:ext uri="{FF2B5EF4-FFF2-40B4-BE49-F238E27FC236}">
                <a16:creationId xmlns:a16="http://schemas.microsoft.com/office/drawing/2014/main" id="{605A2CF5-369F-0DEC-87D1-C72AAA1C5979}"/>
              </a:ext>
            </a:extLst>
          </xdr:cNvPr>
          <xdr:cNvSpPr/>
        </xdr:nvSpPr>
        <xdr:spPr>
          <a:xfrm>
            <a:off x="6046674" y="2109107"/>
            <a:ext cx="1029040" cy="629329"/>
          </a:xfrm>
          <a:custGeom>
            <a:avLst/>
            <a:gdLst>
              <a:gd name="connsiteX0" fmla="*/ 0 w 1029040"/>
              <a:gd name="connsiteY0" fmla="*/ 0 h 629329"/>
              <a:gd name="connsiteX1" fmla="*/ 1029040 w 1029040"/>
              <a:gd name="connsiteY1" fmla="*/ 0 h 629329"/>
              <a:gd name="connsiteX2" fmla="*/ 1029040 w 1029040"/>
              <a:gd name="connsiteY2" fmla="*/ 629329 h 629329"/>
              <a:gd name="connsiteX3" fmla="*/ 0 w 1029040"/>
              <a:gd name="connsiteY3" fmla="*/ 629329 h 629329"/>
              <a:gd name="connsiteX4" fmla="*/ 0 w 1029040"/>
              <a:gd name="connsiteY4" fmla="*/ 0 h 629329"/>
              <a:gd name="connsiteX0" fmla="*/ 0 w 1029040"/>
              <a:gd name="connsiteY0" fmla="*/ 0 h 629329"/>
              <a:gd name="connsiteX1" fmla="*/ 416719 w 1029040"/>
              <a:gd name="connsiteY1" fmla="*/ 0 h 629329"/>
              <a:gd name="connsiteX2" fmla="*/ 1029040 w 1029040"/>
              <a:gd name="connsiteY2" fmla="*/ 0 h 629329"/>
              <a:gd name="connsiteX3" fmla="*/ 1029040 w 1029040"/>
              <a:gd name="connsiteY3" fmla="*/ 629329 h 629329"/>
              <a:gd name="connsiteX4" fmla="*/ 0 w 1029040"/>
              <a:gd name="connsiteY4" fmla="*/ 629329 h 629329"/>
              <a:gd name="connsiteX5" fmla="*/ 0 w 1029040"/>
              <a:gd name="connsiteY5" fmla="*/ 0 h 629329"/>
              <a:gd name="connsiteX0" fmla="*/ 0 w 1029040"/>
              <a:gd name="connsiteY0" fmla="*/ 629329 h 629329"/>
              <a:gd name="connsiteX1" fmla="*/ 416719 w 1029040"/>
              <a:gd name="connsiteY1" fmla="*/ 0 h 629329"/>
              <a:gd name="connsiteX2" fmla="*/ 1029040 w 1029040"/>
              <a:gd name="connsiteY2" fmla="*/ 0 h 629329"/>
              <a:gd name="connsiteX3" fmla="*/ 1029040 w 1029040"/>
              <a:gd name="connsiteY3" fmla="*/ 629329 h 629329"/>
              <a:gd name="connsiteX4" fmla="*/ 0 w 1029040"/>
              <a:gd name="connsiteY4" fmla="*/ 629329 h 62932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29040" h="629329">
                <a:moveTo>
                  <a:pt x="0" y="629329"/>
                </a:moveTo>
                <a:lnTo>
                  <a:pt x="416719" y="0"/>
                </a:lnTo>
                <a:lnTo>
                  <a:pt x="1029040" y="0"/>
                </a:lnTo>
                <a:lnTo>
                  <a:pt x="1029040" y="629329"/>
                </a:lnTo>
                <a:lnTo>
                  <a:pt x="0" y="629329"/>
                </a:lnTo>
                <a:close/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7" name="正方形/長方形 46">
            <a:extLst>
              <a:ext uri="{FF2B5EF4-FFF2-40B4-BE49-F238E27FC236}">
                <a16:creationId xmlns:a16="http://schemas.microsoft.com/office/drawing/2014/main" id="{9CA2318F-40C6-6B9E-7DF6-A73366F68A2F}"/>
              </a:ext>
            </a:extLst>
          </xdr:cNvPr>
          <xdr:cNvSpPr/>
        </xdr:nvSpPr>
        <xdr:spPr>
          <a:xfrm>
            <a:off x="5629955" y="2738437"/>
            <a:ext cx="671853" cy="136072"/>
          </a:xfrm>
          <a:prstGeom prst="rect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24</xdr:col>
      <xdr:colOff>36635</xdr:colOff>
      <xdr:row>71</xdr:row>
      <xdr:rowOff>139211</xdr:rowOff>
    </xdr:from>
    <xdr:to>
      <xdr:col>25</xdr:col>
      <xdr:colOff>121920</xdr:colOff>
      <xdr:row>72</xdr:row>
      <xdr:rowOff>51288</xdr:rowOff>
    </xdr:to>
    <xdr:sp macro="" textlink="">
      <xdr:nvSpPr>
        <xdr:cNvPr id="48" name="フリーフォーム: 図形 47">
          <a:extLst>
            <a:ext uri="{FF2B5EF4-FFF2-40B4-BE49-F238E27FC236}">
              <a16:creationId xmlns:a16="http://schemas.microsoft.com/office/drawing/2014/main" id="{42F173EC-7B51-4FF9-9422-F2EAB1222B06}"/>
            </a:ext>
          </a:extLst>
        </xdr:cNvPr>
        <xdr:cNvSpPr/>
      </xdr:nvSpPr>
      <xdr:spPr>
        <a:xfrm>
          <a:off x="5761160" y="13664711"/>
          <a:ext cx="323410" cy="102577"/>
        </a:xfrm>
        <a:custGeom>
          <a:avLst/>
          <a:gdLst>
            <a:gd name="connsiteX0" fmla="*/ 0 w 337038"/>
            <a:gd name="connsiteY0" fmla="*/ 0 h 80596"/>
            <a:gd name="connsiteX1" fmla="*/ 43961 w 337038"/>
            <a:gd name="connsiteY1" fmla="*/ 58615 h 80596"/>
            <a:gd name="connsiteX2" fmla="*/ 139211 w 337038"/>
            <a:gd name="connsiteY2" fmla="*/ 80596 h 80596"/>
            <a:gd name="connsiteX3" fmla="*/ 263769 w 337038"/>
            <a:gd name="connsiteY3" fmla="*/ 65942 h 80596"/>
            <a:gd name="connsiteX4" fmla="*/ 337038 w 337038"/>
            <a:gd name="connsiteY4" fmla="*/ 43961 h 805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37038" h="80596">
              <a:moveTo>
                <a:pt x="0" y="0"/>
              </a:moveTo>
              <a:lnTo>
                <a:pt x="43961" y="58615"/>
              </a:lnTo>
              <a:lnTo>
                <a:pt x="139211" y="80596"/>
              </a:lnTo>
              <a:lnTo>
                <a:pt x="263769" y="65942"/>
              </a:lnTo>
              <a:lnTo>
                <a:pt x="337038" y="43961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24</xdr:col>
      <xdr:colOff>36635</xdr:colOff>
      <xdr:row>70</xdr:row>
      <xdr:rowOff>175845</xdr:rowOff>
    </xdr:from>
    <xdr:to>
      <xdr:col>25</xdr:col>
      <xdr:colOff>227135</xdr:colOff>
      <xdr:row>71</xdr:row>
      <xdr:rowOff>95250</xdr:rowOff>
    </xdr:to>
    <xdr:sp macro="" textlink="">
      <xdr:nvSpPr>
        <xdr:cNvPr id="49" name="フリーフォーム: 図形 48">
          <a:extLst>
            <a:ext uri="{FF2B5EF4-FFF2-40B4-BE49-F238E27FC236}">
              <a16:creationId xmlns:a16="http://schemas.microsoft.com/office/drawing/2014/main" id="{DADA5067-C64E-45FC-9226-0948ECD6CB32}"/>
            </a:ext>
          </a:extLst>
        </xdr:cNvPr>
        <xdr:cNvSpPr/>
      </xdr:nvSpPr>
      <xdr:spPr>
        <a:xfrm>
          <a:off x="5761160" y="13510845"/>
          <a:ext cx="428625" cy="109905"/>
        </a:xfrm>
        <a:custGeom>
          <a:avLst/>
          <a:gdLst>
            <a:gd name="connsiteX0" fmla="*/ 0 w 337038"/>
            <a:gd name="connsiteY0" fmla="*/ 0 h 80596"/>
            <a:gd name="connsiteX1" fmla="*/ 43961 w 337038"/>
            <a:gd name="connsiteY1" fmla="*/ 58615 h 80596"/>
            <a:gd name="connsiteX2" fmla="*/ 139211 w 337038"/>
            <a:gd name="connsiteY2" fmla="*/ 80596 h 80596"/>
            <a:gd name="connsiteX3" fmla="*/ 263769 w 337038"/>
            <a:gd name="connsiteY3" fmla="*/ 65942 h 80596"/>
            <a:gd name="connsiteX4" fmla="*/ 337038 w 337038"/>
            <a:gd name="connsiteY4" fmla="*/ 43961 h 805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37038" h="80596">
              <a:moveTo>
                <a:pt x="0" y="0"/>
              </a:moveTo>
              <a:lnTo>
                <a:pt x="43961" y="58615"/>
              </a:lnTo>
              <a:lnTo>
                <a:pt x="139211" y="80596"/>
              </a:lnTo>
              <a:lnTo>
                <a:pt x="263769" y="65942"/>
              </a:lnTo>
              <a:lnTo>
                <a:pt x="337038" y="43961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24</xdr:col>
      <xdr:colOff>36635</xdr:colOff>
      <xdr:row>70</xdr:row>
      <xdr:rowOff>43962</xdr:rowOff>
    </xdr:from>
    <xdr:to>
      <xdr:col>26</xdr:col>
      <xdr:colOff>83821</xdr:colOff>
      <xdr:row>70</xdr:row>
      <xdr:rowOff>146540</xdr:rowOff>
    </xdr:to>
    <xdr:sp macro="" textlink="">
      <xdr:nvSpPr>
        <xdr:cNvPr id="50" name="フリーフォーム: 図形 49">
          <a:extLst>
            <a:ext uri="{FF2B5EF4-FFF2-40B4-BE49-F238E27FC236}">
              <a16:creationId xmlns:a16="http://schemas.microsoft.com/office/drawing/2014/main" id="{0CAF04AA-0B3F-498E-BB6E-D014773B71B7}"/>
            </a:ext>
          </a:extLst>
        </xdr:cNvPr>
        <xdr:cNvSpPr/>
      </xdr:nvSpPr>
      <xdr:spPr>
        <a:xfrm>
          <a:off x="5761160" y="13378962"/>
          <a:ext cx="523436" cy="102578"/>
        </a:xfrm>
        <a:custGeom>
          <a:avLst/>
          <a:gdLst>
            <a:gd name="connsiteX0" fmla="*/ 0 w 337038"/>
            <a:gd name="connsiteY0" fmla="*/ 0 h 80596"/>
            <a:gd name="connsiteX1" fmla="*/ 43961 w 337038"/>
            <a:gd name="connsiteY1" fmla="*/ 58615 h 80596"/>
            <a:gd name="connsiteX2" fmla="*/ 139211 w 337038"/>
            <a:gd name="connsiteY2" fmla="*/ 80596 h 80596"/>
            <a:gd name="connsiteX3" fmla="*/ 263769 w 337038"/>
            <a:gd name="connsiteY3" fmla="*/ 65942 h 80596"/>
            <a:gd name="connsiteX4" fmla="*/ 337038 w 337038"/>
            <a:gd name="connsiteY4" fmla="*/ 43961 h 805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37038" h="80596">
              <a:moveTo>
                <a:pt x="0" y="0"/>
              </a:moveTo>
              <a:lnTo>
                <a:pt x="43961" y="58615"/>
              </a:lnTo>
              <a:lnTo>
                <a:pt x="139211" y="80596"/>
              </a:lnTo>
              <a:lnTo>
                <a:pt x="263769" y="65942"/>
              </a:lnTo>
              <a:lnTo>
                <a:pt x="337038" y="43961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24</xdr:col>
      <xdr:colOff>26670</xdr:colOff>
      <xdr:row>69</xdr:row>
      <xdr:rowOff>109903</xdr:rowOff>
    </xdr:from>
    <xdr:to>
      <xdr:col>25</xdr:col>
      <xdr:colOff>150056</xdr:colOff>
      <xdr:row>70</xdr:row>
      <xdr:rowOff>124558</xdr:rowOff>
    </xdr:to>
    <xdr:sp macro="" textlink="">
      <xdr:nvSpPr>
        <xdr:cNvPr id="51" name="フリーフォーム: 図形 50">
          <a:extLst>
            <a:ext uri="{FF2B5EF4-FFF2-40B4-BE49-F238E27FC236}">
              <a16:creationId xmlns:a16="http://schemas.microsoft.com/office/drawing/2014/main" id="{7638E49C-8F81-4B72-9446-BAB3BFE894E2}"/>
            </a:ext>
          </a:extLst>
        </xdr:cNvPr>
        <xdr:cNvSpPr/>
      </xdr:nvSpPr>
      <xdr:spPr>
        <a:xfrm>
          <a:off x="5751195" y="13254403"/>
          <a:ext cx="361511" cy="205155"/>
        </a:xfrm>
        <a:custGeom>
          <a:avLst/>
          <a:gdLst>
            <a:gd name="connsiteX0" fmla="*/ 0 w 351692"/>
            <a:gd name="connsiteY0" fmla="*/ 0 h 234462"/>
            <a:gd name="connsiteX1" fmla="*/ 0 w 351692"/>
            <a:gd name="connsiteY1" fmla="*/ 0 h 234462"/>
            <a:gd name="connsiteX2" fmla="*/ 43961 w 351692"/>
            <a:gd name="connsiteY2" fmla="*/ 36635 h 234462"/>
            <a:gd name="connsiteX3" fmla="*/ 131884 w 351692"/>
            <a:gd name="connsiteY3" fmla="*/ 58616 h 234462"/>
            <a:gd name="connsiteX4" fmla="*/ 227134 w 351692"/>
            <a:gd name="connsiteY4" fmla="*/ 65943 h 234462"/>
            <a:gd name="connsiteX5" fmla="*/ 278423 w 351692"/>
            <a:gd name="connsiteY5" fmla="*/ 109904 h 234462"/>
            <a:gd name="connsiteX6" fmla="*/ 351692 w 351692"/>
            <a:gd name="connsiteY6" fmla="*/ 234462 h 234462"/>
            <a:gd name="connsiteX7" fmla="*/ 351692 w 351692"/>
            <a:gd name="connsiteY7" fmla="*/ 234462 h 2344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51692" h="234462">
              <a:moveTo>
                <a:pt x="0" y="0"/>
              </a:moveTo>
              <a:lnTo>
                <a:pt x="0" y="0"/>
              </a:lnTo>
              <a:lnTo>
                <a:pt x="43961" y="36635"/>
              </a:lnTo>
              <a:lnTo>
                <a:pt x="131884" y="58616"/>
              </a:lnTo>
              <a:lnTo>
                <a:pt x="227134" y="65943"/>
              </a:lnTo>
              <a:lnTo>
                <a:pt x="278423" y="109904"/>
              </a:lnTo>
              <a:lnTo>
                <a:pt x="351692" y="234462"/>
              </a:lnTo>
              <a:lnTo>
                <a:pt x="351692" y="234462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25</xdr:col>
      <xdr:colOff>15240</xdr:colOff>
      <xdr:row>69</xdr:row>
      <xdr:rowOff>140969</xdr:rowOff>
    </xdr:from>
    <xdr:to>
      <xdr:col>26</xdr:col>
      <xdr:colOff>205154</xdr:colOff>
      <xdr:row>70</xdr:row>
      <xdr:rowOff>19050</xdr:rowOff>
    </xdr:to>
    <xdr:sp macro="" textlink="">
      <xdr:nvSpPr>
        <xdr:cNvPr id="52" name="フリーフォーム: 図形 51">
          <a:extLst>
            <a:ext uri="{FF2B5EF4-FFF2-40B4-BE49-F238E27FC236}">
              <a16:creationId xmlns:a16="http://schemas.microsoft.com/office/drawing/2014/main" id="{95B14EBF-8057-4087-9332-BC62D0743A37}"/>
            </a:ext>
          </a:extLst>
        </xdr:cNvPr>
        <xdr:cNvSpPr/>
      </xdr:nvSpPr>
      <xdr:spPr>
        <a:xfrm>
          <a:off x="5977890" y="13285469"/>
          <a:ext cx="428039" cy="68581"/>
        </a:xfrm>
        <a:custGeom>
          <a:avLst/>
          <a:gdLst>
            <a:gd name="connsiteX0" fmla="*/ 0 w 402981"/>
            <a:gd name="connsiteY0" fmla="*/ 21981 h 65942"/>
            <a:gd name="connsiteX1" fmla="*/ 109904 w 402981"/>
            <a:gd name="connsiteY1" fmla="*/ 0 h 65942"/>
            <a:gd name="connsiteX2" fmla="*/ 249115 w 402981"/>
            <a:gd name="connsiteY2" fmla="*/ 14654 h 65942"/>
            <a:gd name="connsiteX3" fmla="*/ 402981 w 402981"/>
            <a:gd name="connsiteY3" fmla="*/ 65942 h 659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402981" h="65942">
              <a:moveTo>
                <a:pt x="0" y="21981"/>
              </a:moveTo>
              <a:lnTo>
                <a:pt x="109904" y="0"/>
              </a:lnTo>
              <a:lnTo>
                <a:pt x="249115" y="14654"/>
              </a:lnTo>
              <a:lnTo>
                <a:pt x="402981" y="65942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24</xdr:col>
      <xdr:colOff>30480</xdr:colOff>
      <xdr:row>68</xdr:row>
      <xdr:rowOff>152400</xdr:rowOff>
    </xdr:from>
    <xdr:to>
      <xdr:col>25</xdr:col>
      <xdr:colOff>190500</xdr:colOff>
      <xdr:row>69</xdr:row>
      <xdr:rowOff>144780</xdr:rowOff>
    </xdr:to>
    <xdr:sp macro="" textlink="">
      <xdr:nvSpPr>
        <xdr:cNvPr id="53" name="フリーフォーム: 図形 52">
          <a:extLst>
            <a:ext uri="{FF2B5EF4-FFF2-40B4-BE49-F238E27FC236}">
              <a16:creationId xmlns:a16="http://schemas.microsoft.com/office/drawing/2014/main" id="{56D55B70-EDF1-4265-8343-B330AF7CB67D}"/>
            </a:ext>
          </a:extLst>
        </xdr:cNvPr>
        <xdr:cNvSpPr/>
      </xdr:nvSpPr>
      <xdr:spPr>
        <a:xfrm>
          <a:off x="5755005" y="13106400"/>
          <a:ext cx="398145" cy="182880"/>
        </a:xfrm>
        <a:custGeom>
          <a:avLst/>
          <a:gdLst>
            <a:gd name="connsiteX0" fmla="*/ 0 w 400050"/>
            <a:gd name="connsiteY0" fmla="*/ 0 h 182880"/>
            <a:gd name="connsiteX1" fmla="*/ 30480 w 400050"/>
            <a:gd name="connsiteY1" fmla="*/ 30480 h 182880"/>
            <a:gd name="connsiteX2" fmla="*/ 87630 w 400050"/>
            <a:gd name="connsiteY2" fmla="*/ 38100 h 182880"/>
            <a:gd name="connsiteX3" fmla="*/ 175260 w 400050"/>
            <a:gd name="connsiteY3" fmla="*/ 45720 h 182880"/>
            <a:gd name="connsiteX4" fmla="*/ 304800 w 400050"/>
            <a:gd name="connsiteY4" fmla="*/ 83820 h 182880"/>
            <a:gd name="connsiteX5" fmla="*/ 354330 w 400050"/>
            <a:gd name="connsiteY5" fmla="*/ 133350 h 182880"/>
            <a:gd name="connsiteX6" fmla="*/ 400050 w 400050"/>
            <a:gd name="connsiteY6" fmla="*/ 182880 h 1828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400050" h="182880">
              <a:moveTo>
                <a:pt x="0" y="0"/>
              </a:moveTo>
              <a:lnTo>
                <a:pt x="30480" y="30480"/>
              </a:lnTo>
              <a:lnTo>
                <a:pt x="87630" y="38100"/>
              </a:lnTo>
              <a:lnTo>
                <a:pt x="175260" y="45720"/>
              </a:lnTo>
              <a:lnTo>
                <a:pt x="304800" y="83820"/>
              </a:lnTo>
              <a:lnTo>
                <a:pt x="354330" y="133350"/>
              </a:lnTo>
              <a:lnTo>
                <a:pt x="400050" y="182880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oneCellAnchor>
    <xdr:from>
      <xdr:col>24</xdr:col>
      <xdr:colOff>64770</xdr:colOff>
      <xdr:row>72</xdr:row>
      <xdr:rowOff>26670</xdr:rowOff>
    </xdr:from>
    <xdr:ext cx="115416" cy="150041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97DD4DE-907A-4E5F-B637-99EE04079C71}"/>
            </a:ext>
          </a:extLst>
        </xdr:cNvPr>
        <xdr:cNvSpPr txBox="1"/>
      </xdr:nvSpPr>
      <xdr:spPr>
        <a:xfrm>
          <a:off x="5789295" y="13742670"/>
          <a:ext cx="115416" cy="15004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900" kern="1200"/>
            <a:t>①</a:t>
          </a:r>
        </a:p>
      </xdr:txBody>
    </xdr:sp>
    <xdr:clientData/>
  </xdr:oneCellAnchor>
  <xdr:oneCellAnchor>
    <xdr:from>
      <xdr:col>24</xdr:col>
      <xdr:colOff>114300</xdr:colOff>
      <xdr:row>71</xdr:row>
      <xdr:rowOff>91440</xdr:rowOff>
    </xdr:from>
    <xdr:ext cx="115416" cy="150041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EE452766-C64E-4D98-BFFC-41C9819F33CE}"/>
            </a:ext>
          </a:extLst>
        </xdr:cNvPr>
        <xdr:cNvSpPr txBox="1"/>
      </xdr:nvSpPr>
      <xdr:spPr>
        <a:xfrm>
          <a:off x="5838825" y="13616940"/>
          <a:ext cx="115416" cy="15004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900" kern="1200"/>
            <a:t>②</a:t>
          </a:r>
        </a:p>
      </xdr:txBody>
    </xdr:sp>
    <xdr:clientData/>
  </xdr:oneCellAnchor>
  <xdr:oneCellAnchor>
    <xdr:from>
      <xdr:col>24</xdr:col>
      <xdr:colOff>179070</xdr:colOff>
      <xdr:row>70</xdr:row>
      <xdr:rowOff>133350</xdr:rowOff>
    </xdr:from>
    <xdr:ext cx="115416" cy="150041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C8C3CD3A-A1CD-4A5F-93EF-4CA447B9C2D9}"/>
            </a:ext>
          </a:extLst>
        </xdr:cNvPr>
        <xdr:cNvSpPr txBox="1"/>
      </xdr:nvSpPr>
      <xdr:spPr>
        <a:xfrm>
          <a:off x="5903595" y="13468350"/>
          <a:ext cx="115416" cy="15004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900" kern="1200"/>
            <a:t>③</a:t>
          </a:r>
        </a:p>
      </xdr:txBody>
    </xdr:sp>
    <xdr:clientData/>
  </xdr:oneCellAnchor>
  <xdr:oneCellAnchor>
    <xdr:from>
      <xdr:col>24</xdr:col>
      <xdr:colOff>110490</xdr:colOff>
      <xdr:row>69</xdr:row>
      <xdr:rowOff>163830</xdr:rowOff>
    </xdr:from>
    <xdr:ext cx="137160" cy="150041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DF419EA4-6F58-4157-B4C7-61D264283195}"/>
            </a:ext>
          </a:extLst>
        </xdr:cNvPr>
        <xdr:cNvSpPr txBox="1"/>
      </xdr:nvSpPr>
      <xdr:spPr>
        <a:xfrm>
          <a:off x="5835015" y="13308330"/>
          <a:ext cx="137160" cy="15004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900" kern="1200"/>
            <a:t>④</a:t>
          </a:r>
        </a:p>
      </xdr:txBody>
    </xdr:sp>
    <xdr:clientData/>
  </xdr:oneCellAnchor>
  <xdr:oneCellAnchor>
    <xdr:from>
      <xdr:col>25</xdr:col>
      <xdr:colOff>148590</xdr:colOff>
      <xdr:row>69</xdr:row>
      <xdr:rowOff>156210</xdr:rowOff>
    </xdr:from>
    <xdr:ext cx="137160" cy="150041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E064109A-506E-452F-8CF5-A79BEEF4B351}"/>
            </a:ext>
          </a:extLst>
        </xdr:cNvPr>
        <xdr:cNvSpPr txBox="1"/>
      </xdr:nvSpPr>
      <xdr:spPr>
        <a:xfrm>
          <a:off x="6111240" y="13300710"/>
          <a:ext cx="137160" cy="15004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900" kern="1200"/>
            <a:t>⑤</a:t>
          </a:r>
        </a:p>
      </xdr:txBody>
    </xdr:sp>
    <xdr:clientData/>
  </xdr:oneCellAnchor>
  <xdr:oneCellAnchor>
    <xdr:from>
      <xdr:col>24</xdr:col>
      <xdr:colOff>121920</xdr:colOff>
      <xdr:row>69</xdr:row>
      <xdr:rowOff>7620</xdr:rowOff>
    </xdr:from>
    <xdr:ext cx="137160" cy="150041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6FC5BD73-6DB8-4F65-914C-33AF4199404F}"/>
            </a:ext>
          </a:extLst>
        </xdr:cNvPr>
        <xdr:cNvSpPr txBox="1"/>
      </xdr:nvSpPr>
      <xdr:spPr>
        <a:xfrm>
          <a:off x="5846445" y="13152120"/>
          <a:ext cx="137160" cy="15004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900" kern="1200"/>
            <a:t>⑥</a:t>
          </a:r>
        </a:p>
      </xdr:txBody>
    </xdr:sp>
    <xdr:clientData/>
  </xdr:oneCellAnchor>
  <xdr:twoCellAnchor>
    <xdr:from>
      <xdr:col>10</xdr:col>
      <xdr:colOff>198706</xdr:colOff>
      <xdr:row>138</xdr:row>
      <xdr:rowOff>151521</xdr:rowOff>
    </xdr:from>
    <xdr:to>
      <xdr:col>12</xdr:col>
      <xdr:colOff>46599</xdr:colOff>
      <xdr:row>139</xdr:row>
      <xdr:rowOff>114886</xdr:rowOff>
    </xdr:to>
    <xdr:sp macro="" textlink="">
      <xdr:nvSpPr>
        <xdr:cNvPr id="184" name="正方形/長方形 183">
          <a:extLst>
            <a:ext uri="{FF2B5EF4-FFF2-40B4-BE49-F238E27FC236}">
              <a16:creationId xmlns:a16="http://schemas.microsoft.com/office/drawing/2014/main" id="{B9350921-8702-4F5F-ABF2-D286AAA6E2C8}"/>
            </a:ext>
          </a:extLst>
        </xdr:cNvPr>
        <xdr:cNvSpPr/>
      </xdr:nvSpPr>
      <xdr:spPr>
        <a:xfrm>
          <a:off x="2589481" y="26030946"/>
          <a:ext cx="324143" cy="144340"/>
        </a:xfrm>
        <a:prstGeom prst="rect">
          <a:avLst/>
        </a:prstGeom>
        <a:solidFill>
          <a:srgbClr val="FFCCFF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215119</xdr:colOff>
      <xdr:row>138</xdr:row>
      <xdr:rowOff>166468</xdr:rowOff>
    </xdr:from>
    <xdr:to>
      <xdr:col>7</xdr:col>
      <xdr:colOff>63011</xdr:colOff>
      <xdr:row>139</xdr:row>
      <xdr:rowOff>129833</xdr:rowOff>
    </xdr:to>
    <xdr:sp macro="" textlink="">
      <xdr:nvSpPr>
        <xdr:cNvPr id="185" name="正方形/長方形 184">
          <a:extLst>
            <a:ext uri="{FF2B5EF4-FFF2-40B4-BE49-F238E27FC236}">
              <a16:creationId xmlns:a16="http://schemas.microsoft.com/office/drawing/2014/main" id="{F9241825-8B91-4BFD-A497-989D42439CA0}"/>
            </a:ext>
          </a:extLst>
        </xdr:cNvPr>
        <xdr:cNvSpPr/>
      </xdr:nvSpPr>
      <xdr:spPr>
        <a:xfrm>
          <a:off x="1415269" y="26045893"/>
          <a:ext cx="324142" cy="144340"/>
        </a:xfrm>
        <a:prstGeom prst="rect">
          <a:avLst/>
        </a:prstGeom>
        <a:solidFill>
          <a:srgbClr val="CCFFCC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162951</xdr:colOff>
      <xdr:row>138</xdr:row>
      <xdr:rowOff>124558</xdr:rowOff>
    </xdr:from>
    <xdr:to>
      <xdr:col>17</xdr:col>
      <xdr:colOff>9085</xdr:colOff>
      <xdr:row>139</xdr:row>
      <xdr:rowOff>87923</xdr:rowOff>
    </xdr:to>
    <xdr:sp macro="" textlink="">
      <xdr:nvSpPr>
        <xdr:cNvPr id="186" name="正方形/長方形 185">
          <a:extLst>
            <a:ext uri="{FF2B5EF4-FFF2-40B4-BE49-F238E27FC236}">
              <a16:creationId xmlns:a16="http://schemas.microsoft.com/office/drawing/2014/main" id="{6B47177C-0633-4B15-A1DC-942EC7350CBD}"/>
            </a:ext>
          </a:extLst>
        </xdr:cNvPr>
        <xdr:cNvSpPr/>
      </xdr:nvSpPr>
      <xdr:spPr>
        <a:xfrm>
          <a:off x="3744351" y="26003983"/>
          <a:ext cx="322384" cy="144340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202083</xdr:colOff>
      <xdr:row>23</xdr:row>
      <xdr:rowOff>136388</xdr:rowOff>
    </xdr:from>
    <xdr:to>
      <xdr:col>6</xdr:col>
      <xdr:colOff>52482</xdr:colOff>
      <xdr:row>24</xdr:row>
      <xdr:rowOff>99753</xdr:rowOff>
    </xdr:to>
    <xdr:sp macro="" textlink="">
      <xdr:nvSpPr>
        <xdr:cNvPr id="204" name="正方形/長方形 203">
          <a:extLst>
            <a:ext uri="{FF2B5EF4-FFF2-40B4-BE49-F238E27FC236}">
              <a16:creationId xmlns:a16="http://schemas.microsoft.com/office/drawing/2014/main" id="{D924CD1A-B5B5-401F-A065-3525136BC9E2}"/>
            </a:ext>
          </a:extLst>
        </xdr:cNvPr>
        <xdr:cNvSpPr/>
      </xdr:nvSpPr>
      <xdr:spPr>
        <a:xfrm>
          <a:off x="1164108" y="4517888"/>
          <a:ext cx="326649" cy="153865"/>
        </a:xfrm>
        <a:prstGeom prst="rect">
          <a:avLst/>
        </a:prstGeom>
        <a:solidFill>
          <a:srgbClr val="CCFFCC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71576</xdr:colOff>
      <xdr:row>23</xdr:row>
      <xdr:rowOff>141802</xdr:rowOff>
    </xdr:from>
    <xdr:to>
      <xdr:col>44</xdr:col>
      <xdr:colOff>162454</xdr:colOff>
      <xdr:row>24</xdr:row>
      <xdr:rowOff>105167</xdr:rowOff>
    </xdr:to>
    <xdr:sp macro="" textlink="">
      <xdr:nvSpPr>
        <xdr:cNvPr id="209" name="正方形/長方形 208">
          <a:extLst>
            <a:ext uri="{FF2B5EF4-FFF2-40B4-BE49-F238E27FC236}">
              <a16:creationId xmlns:a16="http://schemas.microsoft.com/office/drawing/2014/main" id="{6F74D7AC-820A-434F-93EB-5DECFF903E13}"/>
            </a:ext>
          </a:extLst>
        </xdr:cNvPr>
        <xdr:cNvSpPr/>
      </xdr:nvSpPr>
      <xdr:spPr>
        <a:xfrm>
          <a:off x="10330001" y="4523302"/>
          <a:ext cx="329003" cy="153865"/>
        </a:xfrm>
        <a:prstGeom prst="rect">
          <a:avLst/>
        </a:prstGeom>
        <a:solidFill>
          <a:srgbClr val="FFCCFF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9580</xdr:colOff>
      <xdr:row>23</xdr:row>
      <xdr:rowOff>145914</xdr:rowOff>
    </xdr:from>
    <xdr:to>
      <xdr:col>40</xdr:col>
      <xdr:colOff>98103</xdr:colOff>
      <xdr:row>24</xdr:row>
      <xdr:rowOff>109279</xdr:rowOff>
    </xdr:to>
    <xdr:sp macro="" textlink="">
      <xdr:nvSpPr>
        <xdr:cNvPr id="210" name="正方形/長方形 209">
          <a:extLst>
            <a:ext uri="{FF2B5EF4-FFF2-40B4-BE49-F238E27FC236}">
              <a16:creationId xmlns:a16="http://schemas.microsoft.com/office/drawing/2014/main" id="{F415508E-8C55-4CB4-947D-F5C88D85DC09}"/>
            </a:ext>
          </a:extLst>
        </xdr:cNvPr>
        <xdr:cNvSpPr/>
      </xdr:nvSpPr>
      <xdr:spPr>
        <a:xfrm>
          <a:off x="9315505" y="4527414"/>
          <a:ext cx="326648" cy="153865"/>
        </a:xfrm>
        <a:prstGeom prst="rect">
          <a:avLst/>
        </a:prstGeom>
        <a:solidFill>
          <a:srgbClr val="CCFFCC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1026</xdr:colOff>
      <xdr:row>23</xdr:row>
      <xdr:rowOff>134083</xdr:rowOff>
    </xdr:from>
    <xdr:to>
      <xdr:col>49</xdr:col>
      <xdr:colOff>85285</xdr:colOff>
      <xdr:row>24</xdr:row>
      <xdr:rowOff>97448</xdr:rowOff>
    </xdr:to>
    <xdr:sp macro="" textlink="">
      <xdr:nvSpPr>
        <xdr:cNvPr id="211" name="正方形/長方形 210">
          <a:extLst>
            <a:ext uri="{FF2B5EF4-FFF2-40B4-BE49-F238E27FC236}">
              <a16:creationId xmlns:a16="http://schemas.microsoft.com/office/drawing/2014/main" id="{972F2227-7702-4F50-A895-BD50AFFB9B0C}"/>
            </a:ext>
          </a:extLst>
        </xdr:cNvPr>
        <xdr:cNvSpPr/>
      </xdr:nvSpPr>
      <xdr:spPr>
        <a:xfrm>
          <a:off x="11450076" y="4515583"/>
          <a:ext cx="322384" cy="153865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39011</xdr:colOff>
      <xdr:row>10</xdr:row>
      <xdr:rowOff>93673</xdr:rowOff>
    </xdr:from>
    <xdr:to>
      <xdr:col>57</xdr:col>
      <xdr:colOff>209101</xdr:colOff>
      <xdr:row>17</xdr:row>
      <xdr:rowOff>121795</xdr:rowOff>
    </xdr:to>
    <xdr:grpSp>
      <xdr:nvGrpSpPr>
        <xdr:cNvPr id="212" name="グループ化 211">
          <a:extLst>
            <a:ext uri="{FF2B5EF4-FFF2-40B4-BE49-F238E27FC236}">
              <a16:creationId xmlns:a16="http://schemas.microsoft.com/office/drawing/2014/main" id="{C5ED2C26-1387-4665-A31E-2BC9645BA131}"/>
            </a:ext>
          </a:extLst>
        </xdr:cNvPr>
        <xdr:cNvGrpSpPr/>
      </xdr:nvGrpSpPr>
      <xdr:grpSpPr>
        <a:xfrm rot="5400000" flipH="1">
          <a:off x="11451095" y="2270589"/>
          <a:ext cx="1361622" cy="817790"/>
          <a:chOff x="12678229" y="2237242"/>
          <a:chExt cx="1361622" cy="884465"/>
        </a:xfrm>
      </xdr:grpSpPr>
      <xdr:grpSp>
        <xdr:nvGrpSpPr>
          <xdr:cNvPr id="213" name="グループ化 212">
            <a:extLst>
              <a:ext uri="{FF2B5EF4-FFF2-40B4-BE49-F238E27FC236}">
                <a16:creationId xmlns:a16="http://schemas.microsoft.com/office/drawing/2014/main" id="{ED213C46-BCE3-41A2-E866-C6E6EBC803C1}"/>
              </a:ext>
            </a:extLst>
          </xdr:cNvPr>
          <xdr:cNvGrpSpPr>
            <a:grpSpLocks noChangeAspect="1"/>
          </xdr:cNvGrpSpPr>
        </xdr:nvGrpSpPr>
        <xdr:grpSpPr>
          <a:xfrm>
            <a:off x="12678229" y="2237242"/>
            <a:ext cx="1361622" cy="884465"/>
            <a:chOff x="5272768" y="1785938"/>
            <a:chExt cx="1538721" cy="1088571"/>
          </a:xfrm>
        </xdr:grpSpPr>
        <xdr:sp macro="" textlink="">
          <xdr:nvSpPr>
            <xdr:cNvPr id="228" name="正方形/長方形 227">
              <a:extLst>
                <a:ext uri="{FF2B5EF4-FFF2-40B4-BE49-F238E27FC236}">
                  <a16:creationId xmlns:a16="http://schemas.microsoft.com/office/drawing/2014/main" id="{1C282D46-3A72-5029-CCDC-38CCB92BD6FC}"/>
                </a:ext>
              </a:extLst>
            </xdr:cNvPr>
            <xdr:cNvSpPr/>
          </xdr:nvSpPr>
          <xdr:spPr>
            <a:xfrm>
              <a:off x="5272768" y="1785938"/>
              <a:ext cx="535782" cy="952500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9" name="正方形/長方形 67">
              <a:extLst>
                <a:ext uri="{FF2B5EF4-FFF2-40B4-BE49-F238E27FC236}">
                  <a16:creationId xmlns:a16="http://schemas.microsoft.com/office/drawing/2014/main" id="{C7612B46-98CE-4E8D-B260-27146B653792}"/>
                </a:ext>
              </a:extLst>
            </xdr:cNvPr>
            <xdr:cNvSpPr/>
          </xdr:nvSpPr>
          <xdr:spPr>
            <a:xfrm>
              <a:off x="6046675" y="2109107"/>
              <a:ext cx="764814" cy="629328"/>
            </a:xfrm>
            <a:custGeom>
              <a:avLst/>
              <a:gdLst>
                <a:gd name="connsiteX0" fmla="*/ 0 w 1029040"/>
                <a:gd name="connsiteY0" fmla="*/ 0 h 629329"/>
                <a:gd name="connsiteX1" fmla="*/ 1029040 w 1029040"/>
                <a:gd name="connsiteY1" fmla="*/ 0 h 629329"/>
                <a:gd name="connsiteX2" fmla="*/ 1029040 w 1029040"/>
                <a:gd name="connsiteY2" fmla="*/ 629329 h 629329"/>
                <a:gd name="connsiteX3" fmla="*/ 0 w 1029040"/>
                <a:gd name="connsiteY3" fmla="*/ 629329 h 629329"/>
                <a:gd name="connsiteX4" fmla="*/ 0 w 1029040"/>
                <a:gd name="connsiteY4" fmla="*/ 0 h 629329"/>
                <a:gd name="connsiteX0" fmla="*/ 0 w 1029040"/>
                <a:gd name="connsiteY0" fmla="*/ 0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  <a:gd name="connsiteX5" fmla="*/ 0 w 1029040"/>
                <a:gd name="connsiteY5" fmla="*/ 0 h 629329"/>
                <a:gd name="connsiteX0" fmla="*/ 0 w 1029040"/>
                <a:gd name="connsiteY0" fmla="*/ 629329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  <a:gd name="connsiteX0" fmla="*/ 0 w 1029040"/>
                <a:gd name="connsiteY0" fmla="*/ 652775 h 652775"/>
                <a:gd name="connsiteX1" fmla="*/ 604991 w 1029040"/>
                <a:gd name="connsiteY1" fmla="*/ 0 h 652775"/>
                <a:gd name="connsiteX2" fmla="*/ 1029040 w 1029040"/>
                <a:gd name="connsiteY2" fmla="*/ 23446 h 652775"/>
                <a:gd name="connsiteX3" fmla="*/ 1029040 w 1029040"/>
                <a:gd name="connsiteY3" fmla="*/ 652775 h 652775"/>
                <a:gd name="connsiteX4" fmla="*/ 0 w 1029040"/>
                <a:gd name="connsiteY4" fmla="*/ 652775 h 652775"/>
                <a:gd name="connsiteX0" fmla="*/ 0 w 1029040"/>
                <a:gd name="connsiteY0" fmla="*/ 629329 h 629329"/>
                <a:gd name="connsiteX1" fmla="*/ 604991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029040" h="629329">
                  <a:moveTo>
                    <a:pt x="0" y="629329"/>
                  </a:moveTo>
                  <a:lnTo>
                    <a:pt x="604991" y="0"/>
                  </a:lnTo>
                  <a:lnTo>
                    <a:pt x="1029040" y="0"/>
                  </a:lnTo>
                  <a:lnTo>
                    <a:pt x="1029040" y="629329"/>
                  </a:lnTo>
                  <a:lnTo>
                    <a:pt x="0" y="629329"/>
                  </a:lnTo>
                  <a:close/>
                </a:path>
              </a:pathLst>
            </a:cu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30" name="正方形/長方形 229">
              <a:extLst>
                <a:ext uri="{FF2B5EF4-FFF2-40B4-BE49-F238E27FC236}">
                  <a16:creationId xmlns:a16="http://schemas.microsoft.com/office/drawing/2014/main" id="{DF652636-E13B-57F2-F366-CCAF4EED7992}"/>
                </a:ext>
              </a:extLst>
            </xdr:cNvPr>
            <xdr:cNvSpPr/>
          </xdr:nvSpPr>
          <xdr:spPr>
            <a:xfrm>
              <a:off x="5629955" y="2738437"/>
              <a:ext cx="671853" cy="136072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214" name="テキスト ボックス 213">
            <a:extLst>
              <a:ext uri="{FF2B5EF4-FFF2-40B4-BE49-F238E27FC236}">
                <a16:creationId xmlns:a16="http://schemas.microsoft.com/office/drawing/2014/main" id="{2A6AB484-E23D-D106-62BA-7A440BB32DFF}"/>
              </a:ext>
            </a:extLst>
          </xdr:cNvPr>
          <xdr:cNvSpPr txBox="1"/>
        </xdr:nvSpPr>
        <xdr:spPr>
          <a:xfrm rot="5400000">
            <a:off x="13196050" y="2883268"/>
            <a:ext cx="114141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800" kern="1200"/>
              <a:t>①</a:t>
            </a:r>
          </a:p>
        </xdr:txBody>
      </xdr:sp>
      <xdr:sp macro="" textlink="">
        <xdr:nvSpPr>
          <xdr:cNvPr id="215" name="テキスト ボックス 214">
            <a:extLst>
              <a:ext uri="{FF2B5EF4-FFF2-40B4-BE49-F238E27FC236}">
                <a16:creationId xmlns:a16="http://schemas.microsoft.com/office/drawing/2014/main" id="{9A46ED82-2BF1-BD6D-CAD5-7192BF685346}"/>
              </a:ext>
            </a:extLst>
          </xdr:cNvPr>
          <xdr:cNvSpPr txBox="1"/>
        </xdr:nvSpPr>
        <xdr:spPr>
          <a:xfrm rot="5400000">
            <a:off x="13168277" y="2760624"/>
            <a:ext cx="102080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800" kern="1200"/>
              <a:t>②</a:t>
            </a:r>
          </a:p>
        </xdr:txBody>
      </xdr:sp>
      <xdr:sp macro="" textlink="">
        <xdr:nvSpPr>
          <xdr:cNvPr id="216" name="テキスト ボックス 215">
            <a:extLst>
              <a:ext uri="{FF2B5EF4-FFF2-40B4-BE49-F238E27FC236}">
                <a16:creationId xmlns:a16="http://schemas.microsoft.com/office/drawing/2014/main" id="{435C9CE7-D7EB-0181-CB99-CCAB4E5770D8}"/>
              </a:ext>
            </a:extLst>
          </xdr:cNvPr>
          <xdr:cNvSpPr txBox="1"/>
        </xdr:nvSpPr>
        <xdr:spPr>
          <a:xfrm rot="5400000">
            <a:off x="13159810" y="2637352"/>
            <a:ext cx="102080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800" kern="1200"/>
              <a:t>③</a:t>
            </a:r>
          </a:p>
        </xdr:txBody>
      </xdr:sp>
      <xdr:sp macro="" textlink="">
        <xdr:nvSpPr>
          <xdr:cNvPr id="217" name="テキスト ボックス 216">
            <a:extLst>
              <a:ext uri="{FF2B5EF4-FFF2-40B4-BE49-F238E27FC236}">
                <a16:creationId xmlns:a16="http://schemas.microsoft.com/office/drawing/2014/main" id="{C61DF52B-6F07-6DF9-9D68-1FA1A54641FF}"/>
              </a:ext>
            </a:extLst>
          </xdr:cNvPr>
          <xdr:cNvSpPr txBox="1"/>
        </xdr:nvSpPr>
        <xdr:spPr>
          <a:xfrm rot="5400000">
            <a:off x="13144270" y="2510663"/>
            <a:ext cx="135645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800" kern="1200"/>
              <a:t>④</a:t>
            </a:r>
          </a:p>
        </xdr:txBody>
      </xdr:sp>
      <xdr:sp macro="" textlink="">
        <xdr:nvSpPr>
          <xdr:cNvPr id="218" name="テキスト ボックス 217">
            <a:extLst>
              <a:ext uri="{FF2B5EF4-FFF2-40B4-BE49-F238E27FC236}">
                <a16:creationId xmlns:a16="http://schemas.microsoft.com/office/drawing/2014/main" id="{DAB46C03-4E3F-89CD-B82A-CEEB258FE936}"/>
              </a:ext>
            </a:extLst>
          </xdr:cNvPr>
          <xdr:cNvSpPr txBox="1"/>
        </xdr:nvSpPr>
        <xdr:spPr>
          <a:xfrm rot="5400000">
            <a:off x="13138918" y="2405443"/>
            <a:ext cx="135645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800" kern="1200"/>
              <a:t>⑤</a:t>
            </a:r>
          </a:p>
        </xdr:txBody>
      </xdr:sp>
      <xdr:sp macro="" textlink="">
        <xdr:nvSpPr>
          <xdr:cNvPr id="219" name="テキスト ボックス 218">
            <a:extLst>
              <a:ext uri="{FF2B5EF4-FFF2-40B4-BE49-F238E27FC236}">
                <a16:creationId xmlns:a16="http://schemas.microsoft.com/office/drawing/2014/main" id="{91CE419C-3F89-5791-E5AE-254806F5B0B7}"/>
              </a:ext>
            </a:extLst>
          </xdr:cNvPr>
          <xdr:cNvSpPr txBox="1"/>
        </xdr:nvSpPr>
        <xdr:spPr>
          <a:xfrm rot="5400000">
            <a:off x="13322391" y="2721462"/>
            <a:ext cx="135645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800" kern="1200"/>
              <a:t>⑥</a:t>
            </a:r>
          </a:p>
        </xdr:txBody>
      </xdr:sp>
      <xdr:sp macro="" textlink="">
        <xdr:nvSpPr>
          <xdr:cNvPr id="220" name="テキスト ボックス 219">
            <a:extLst>
              <a:ext uri="{FF2B5EF4-FFF2-40B4-BE49-F238E27FC236}">
                <a16:creationId xmlns:a16="http://schemas.microsoft.com/office/drawing/2014/main" id="{173C9288-5B04-F455-17D1-BC386EDC861A}"/>
              </a:ext>
            </a:extLst>
          </xdr:cNvPr>
          <xdr:cNvSpPr txBox="1"/>
        </xdr:nvSpPr>
        <xdr:spPr>
          <a:xfrm rot="5400000">
            <a:off x="13280696" y="2536449"/>
            <a:ext cx="135645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800" kern="1200"/>
              <a:t>⑦</a:t>
            </a:r>
            <a:endParaRPr kumimoji="1" lang="en-US" altLang="ja-JP" sz="800" kern="1200"/>
          </a:p>
        </xdr:txBody>
      </xdr:sp>
      <xdr:sp macro="" textlink="">
        <xdr:nvSpPr>
          <xdr:cNvPr id="221" name="テキスト ボックス 220">
            <a:extLst>
              <a:ext uri="{FF2B5EF4-FFF2-40B4-BE49-F238E27FC236}">
                <a16:creationId xmlns:a16="http://schemas.microsoft.com/office/drawing/2014/main" id="{D3EB7D30-5FAA-4859-DCB3-8521956BEDBC}"/>
              </a:ext>
            </a:extLst>
          </xdr:cNvPr>
          <xdr:cNvSpPr txBox="1"/>
        </xdr:nvSpPr>
        <xdr:spPr>
          <a:xfrm rot="5400000">
            <a:off x="13462837" y="2591511"/>
            <a:ext cx="135645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800" kern="1200"/>
              <a:t>⑧</a:t>
            </a:r>
            <a:endParaRPr kumimoji="1" lang="en-US" altLang="ja-JP" sz="800" kern="1200"/>
          </a:p>
        </xdr:txBody>
      </xdr:sp>
      <xdr:sp macro="" textlink="">
        <xdr:nvSpPr>
          <xdr:cNvPr id="222" name="テキスト ボックス 221">
            <a:extLst>
              <a:ext uri="{FF2B5EF4-FFF2-40B4-BE49-F238E27FC236}">
                <a16:creationId xmlns:a16="http://schemas.microsoft.com/office/drawing/2014/main" id="{7E51EEA8-E31D-E174-A094-0AED55BDF63D}"/>
              </a:ext>
            </a:extLst>
          </xdr:cNvPr>
          <xdr:cNvSpPr txBox="1"/>
        </xdr:nvSpPr>
        <xdr:spPr>
          <a:xfrm rot="5400000">
            <a:off x="13140216" y="2284508"/>
            <a:ext cx="135645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800" kern="1200"/>
              <a:t>⑨</a:t>
            </a:r>
            <a:endParaRPr kumimoji="1" lang="en-US" altLang="ja-JP" sz="800" kern="1200"/>
          </a:p>
        </xdr:txBody>
      </xdr:sp>
      <xdr:sp macro="" textlink="">
        <xdr:nvSpPr>
          <xdr:cNvPr id="223" name="テキスト ボックス 222">
            <a:extLst>
              <a:ext uri="{FF2B5EF4-FFF2-40B4-BE49-F238E27FC236}">
                <a16:creationId xmlns:a16="http://schemas.microsoft.com/office/drawing/2014/main" id="{76D08FDB-CA61-4A07-8455-4891AD277123}"/>
              </a:ext>
            </a:extLst>
          </xdr:cNvPr>
          <xdr:cNvSpPr txBox="1"/>
        </xdr:nvSpPr>
        <xdr:spPr>
          <a:xfrm rot="5400000">
            <a:off x="13266397" y="2374033"/>
            <a:ext cx="135645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800" kern="1200"/>
              <a:t>⑩</a:t>
            </a:r>
            <a:endParaRPr kumimoji="1" lang="en-US" altLang="ja-JP" sz="800" kern="1200"/>
          </a:p>
        </xdr:txBody>
      </xdr:sp>
      <xdr:sp macro="" textlink="">
        <xdr:nvSpPr>
          <xdr:cNvPr id="224" name="テキスト ボックス 223">
            <a:extLst>
              <a:ext uri="{FF2B5EF4-FFF2-40B4-BE49-F238E27FC236}">
                <a16:creationId xmlns:a16="http://schemas.microsoft.com/office/drawing/2014/main" id="{83A1C40F-751A-08A0-1592-0A8623BD82C7}"/>
              </a:ext>
            </a:extLst>
          </xdr:cNvPr>
          <xdr:cNvSpPr txBox="1"/>
        </xdr:nvSpPr>
        <xdr:spPr>
          <a:xfrm rot="5400000">
            <a:off x="13377100" y="2413816"/>
            <a:ext cx="135645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800" kern="1200"/>
              <a:t>⑪</a:t>
            </a:r>
            <a:endParaRPr kumimoji="1" lang="en-US" altLang="ja-JP" sz="800" kern="1200"/>
          </a:p>
        </xdr:txBody>
      </xdr:sp>
      <xdr:sp macro="" textlink="">
        <xdr:nvSpPr>
          <xdr:cNvPr id="225" name="テキスト ボックス 224">
            <a:extLst>
              <a:ext uri="{FF2B5EF4-FFF2-40B4-BE49-F238E27FC236}">
                <a16:creationId xmlns:a16="http://schemas.microsoft.com/office/drawing/2014/main" id="{811A316F-C8D2-0CE4-3CE3-FFFD885D3E30}"/>
              </a:ext>
            </a:extLst>
          </xdr:cNvPr>
          <xdr:cNvSpPr txBox="1"/>
        </xdr:nvSpPr>
        <xdr:spPr>
          <a:xfrm rot="5400000">
            <a:off x="13492573" y="2437273"/>
            <a:ext cx="135645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800" kern="1200"/>
              <a:t>⑫</a:t>
            </a:r>
            <a:endParaRPr kumimoji="1" lang="en-US" altLang="ja-JP" sz="800" kern="1200"/>
          </a:p>
        </xdr:txBody>
      </xdr:sp>
      <xdr:sp macro="" textlink="">
        <xdr:nvSpPr>
          <xdr:cNvPr id="226" name="テキスト ボックス 225">
            <a:extLst>
              <a:ext uri="{FF2B5EF4-FFF2-40B4-BE49-F238E27FC236}">
                <a16:creationId xmlns:a16="http://schemas.microsoft.com/office/drawing/2014/main" id="{CED600DD-0DDC-4029-AEC7-AD3641A38A52}"/>
              </a:ext>
            </a:extLst>
          </xdr:cNvPr>
          <xdr:cNvSpPr txBox="1"/>
        </xdr:nvSpPr>
        <xdr:spPr>
          <a:xfrm rot="5400000">
            <a:off x="13592993" y="2444822"/>
            <a:ext cx="135645" cy="13337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800" kern="1200"/>
              <a:t>⑬</a:t>
            </a:r>
            <a:endParaRPr kumimoji="1" lang="en-US" altLang="ja-JP" sz="800" kern="1200"/>
          </a:p>
        </xdr:txBody>
      </xdr:sp>
      <xdr:sp macro="" textlink="">
        <xdr:nvSpPr>
          <xdr:cNvPr id="227" name="テキスト ボックス 226">
            <a:extLst>
              <a:ext uri="{FF2B5EF4-FFF2-40B4-BE49-F238E27FC236}">
                <a16:creationId xmlns:a16="http://schemas.microsoft.com/office/drawing/2014/main" id="{D941B20C-1DE0-C558-94FF-147925714D8D}"/>
              </a:ext>
            </a:extLst>
          </xdr:cNvPr>
          <xdr:cNvSpPr txBox="1"/>
        </xdr:nvSpPr>
        <xdr:spPr>
          <a:xfrm rot="5400000">
            <a:off x="13723962" y="2263846"/>
            <a:ext cx="135645" cy="13337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800" kern="1200"/>
              <a:t>⑭</a:t>
            </a:r>
            <a:endParaRPr kumimoji="1" lang="en-US" altLang="ja-JP" sz="800" kern="1200"/>
          </a:p>
        </xdr:txBody>
      </xdr:sp>
    </xdr:grpSp>
    <xdr:clientData/>
  </xdr:twoCellAnchor>
  <xdr:twoCellAnchor>
    <xdr:from>
      <xdr:col>35</xdr:col>
      <xdr:colOff>202083</xdr:colOff>
      <xdr:row>23</xdr:row>
      <xdr:rowOff>136388</xdr:rowOff>
    </xdr:from>
    <xdr:to>
      <xdr:col>37</xdr:col>
      <xdr:colOff>52482</xdr:colOff>
      <xdr:row>24</xdr:row>
      <xdr:rowOff>99753</xdr:rowOff>
    </xdr:to>
    <xdr:sp macro="" textlink="">
      <xdr:nvSpPr>
        <xdr:cNvPr id="248" name="正方形/長方形 247">
          <a:extLst>
            <a:ext uri="{FF2B5EF4-FFF2-40B4-BE49-F238E27FC236}">
              <a16:creationId xmlns:a16="http://schemas.microsoft.com/office/drawing/2014/main" id="{6C4E6D25-2337-4493-BCC0-AF982DBD1DB1}"/>
            </a:ext>
          </a:extLst>
        </xdr:cNvPr>
        <xdr:cNvSpPr/>
      </xdr:nvSpPr>
      <xdr:spPr>
        <a:xfrm>
          <a:off x="8555508" y="4517888"/>
          <a:ext cx="326649" cy="153865"/>
        </a:xfrm>
        <a:prstGeom prst="rect">
          <a:avLst/>
        </a:prstGeom>
        <a:solidFill>
          <a:srgbClr val="CCFFCC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233688</xdr:colOff>
      <xdr:row>13</xdr:row>
      <xdr:rowOff>133113</xdr:rowOff>
    </xdr:from>
    <xdr:to>
      <xdr:col>55</xdr:col>
      <xdr:colOff>47330</xdr:colOff>
      <xdr:row>15</xdr:row>
      <xdr:rowOff>29580</xdr:rowOff>
    </xdr:to>
    <xdr:sp macro="" textlink="">
      <xdr:nvSpPr>
        <xdr:cNvPr id="249" name="フリーフォーム: 図形 248">
          <a:extLst>
            <a:ext uri="{FF2B5EF4-FFF2-40B4-BE49-F238E27FC236}">
              <a16:creationId xmlns:a16="http://schemas.microsoft.com/office/drawing/2014/main" id="{6C15B193-7DA1-4A4D-A818-115E79ED7473}"/>
            </a:ext>
          </a:extLst>
        </xdr:cNvPr>
        <xdr:cNvSpPr/>
      </xdr:nvSpPr>
      <xdr:spPr>
        <a:xfrm>
          <a:off x="13111488" y="2609613"/>
          <a:ext cx="51767" cy="277467"/>
        </a:xfrm>
        <a:custGeom>
          <a:avLst/>
          <a:gdLst>
            <a:gd name="connsiteX0" fmla="*/ 0 w 53246"/>
            <a:gd name="connsiteY0" fmla="*/ 0 h 275101"/>
            <a:gd name="connsiteX1" fmla="*/ 35497 w 53246"/>
            <a:gd name="connsiteY1" fmla="*/ 100575 h 275101"/>
            <a:gd name="connsiteX2" fmla="*/ 53246 w 53246"/>
            <a:gd name="connsiteY2" fmla="*/ 210024 h 275101"/>
            <a:gd name="connsiteX3" fmla="*/ 50288 w 53246"/>
            <a:gd name="connsiteY3" fmla="*/ 275101 h 27510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53246" h="275101">
              <a:moveTo>
                <a:pt x="0" y="0"/>
              </a:moveTo>
              <a:lnTo>
                <a:pt x="35497" y="100575"/>
              </a:lnTo>
              <a:lnTo>
                <a:pt x="53246" y="210024"/>
              </a:lnTo>
              <a:lnTo>
                <a:pt x="50288" y="275101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55</xdr:col>
      <xdr:colOff>38603</xdr:colOff>
      <xdr:row>14</xdr:row>
      <xdr:rowOff>71438</xdr:rowOff>
    </xdr:from>
    <xdr:to>
      <xdr:col>55</xdr:col>
      <xdr:colOff>174527</xdr:colOff>
      <xdr:row>15</xdr:row>
      <xdr:rowOff>29580</xdr:rowOff>
    </xdr:to>
    <xdr:sp macro="" textlink="">
      <xdr:nvSpPr>
        <xdr:cNvPr id="250" name="フリーフォーム: 図形 249">
          <a:extLst>
            <a:ext uri="{FF2B5EF4-FFF2-40B4-BE49-F238E27FC236}">
              <a16:creationId xmlns:a16="http://schemas.microsoft.com/office/drawing/2014/main" id="{A0916B4F-42D4-4C23-BBBB-DCB6C39253A4}"/>
            </a:ext>
          </a:extLst>
        </xdr:cNvPr>
        <xdr:cNvSpPr/>
      </xdr:nvSpPr>
      <xdr:spPr>
        <a:xfrm>
          <a:off x="13154528" y="2738438"/>
          <a:ext cx="135924" cy="148642"/>
        </a:xfrm>
        <a:custGeom>
          <a:avLst/>
          <a:gdLst>
            <a:gd name="connsiteX0" fmla="*/ 0 w 144946"/>
            <a:gd name="connsiteY0" fmla="*/ 0 h 159736"/>
            <a:gd name="connsiteX1" fmla="*/ 73952 w 144946"/>
            <a:gd name="connsiteY1" fmla="*/ 29581 h 159736"/>
            <a:gd name="connsiteX2" fmla="*/ 127197 w 144946"/>
            <a:gd name="connsiteY2" fmla="*/ 85784 h 159736"/>
            <a:gd name="connsiteX3" fmla="*/ 144946 w 144946"/>
            <a:gd name="connsiteY3" fmla="*/ 159736 h 159736"/>
            <a:gd name="connsiteX0" fmla="*/ 0 w 144946"/>
            <a:gd name="connsiteY0" fmla="*/ 0 h 159736"/>
            <a:gd name="connsiteX1" fmla="*/ 95559 w 144946"/>
            <a:gd name="connsiteY1" fmla="*/ 22275 h 159736"/>
            <a:gd name="connsiteX2" fmla="*/ 127197 w 144946"/>
            <a:gd name="connsiteY2" fmla="*/ 85784 h 159736"/>
            <a:gd name="connsiteX3" fmla="*/ 144946 w 144946"/>
            <a:gd name="connsiteY3" fmla="*/ 159736 h 159736"/>
            <a:gd name="connsiteX0" fmla="*/ 0 w 121177"/>
            <a:gd name="connsiteY0" fmla="*/ 0 h 152833"/>
            <a:gd name="connsiteX1" fmla="*/ 71790 w 121177"/>
            <a:gd name="connsiteY1" fmla="*/ 15372 h 152833"/>
            <a:gd name="connsiteX2" fmla="*/ 103428 w 121177"/>
            <a:gd name="connsiteY2" fmla="*/ 78881 h 152833"/>
            <a:gd name="connsiteX3" fmla="*/ 121177 w 121177"/>
            <a:gd name="connsiteY3" fmla="*/ 152833 h 152833"/>
            <a:gd name="connsiteX0" fmla="*/ 0 w 121177"/>
            <a:gd name="connsiteY0" fmla="*/ 0 h 152833"/>
            <a:gd name="connsiteX1" fmla="*/ 80434 w 121177"/>
            <a:gd name="connsiteY1" fmla="*/ 15372 h 152833"/>
            <a:gd name="connsiteX2" fmla="*/ 103428 w 121177"/>
            <a:gd name="connsiteY2" fmla="*/ 78881 h 152833"/>
            <a:gd name="connsiteX3" fmla="*/ 121177 w 121177"/>
            <a:gd name="connsiteY3" fmla="*/ 152833 h 152833"/>
            <a:gd name="connsiteX0" fmla="*/ 0 w 123338"/>
            <a:gd name="connsiteY0" fmla="*/ 0 h 143629"/>
            <a:gd name="connsiteX1" fmla="*/ 82595 w 123338"/>
            <a:gd name="connsiteY1" fmla="*/ 6168 h 143629"/>
            <a:gd name="connsiteX2" fmla="*/ 105589 w 123338"/>
            <a:gd name="connsiteY2" fmla="*/ 69677 h 143629"/>
            <a:gd name="connsiteX3" fmla="*/ 123338 w 123338"/>
            <a:gd name="connsiteY3" fmla="*/ 143629 h 14362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23338" h="143629">
              <a:moveTo>
                <a:pt x="0" y="0"/>
              </a:moveTo>
              <a:lnTo>
                <a:pt x="82595" y="6168"/>
              </a:lnTo>
              <a:lnTo>
                <a:pt x="105589" y="69677"/>
              </a:lnTo>
              <a:lnTo>
                <a:pt x="123338" y="143629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56</xdr:col>
      <xdr:colOff>22718</xdr:colOff>
      <xdr:row>12</xdr:row>
      <xdr:rowOff>120424</xdr:rowOff>
    </xdr:from>
    <xdr:to>
      <xdr:col>56</xdr:col>
      <xdr:colOff>104775</xdr:colOff>
      <xdr:row>13</xdr:row>
      <xdr:rowOff>145256</xdr:rowOff>
    </xdr:to>
    <xdr:sp macro="" textlink="">
      <xdr:nvSpPr>
        <xdr:cNvPr id="251" name="フリーフォーム: 図形 250">
          <a:extLst>
            <a:ext uri="{FF2B5EF4-FFF2-40B4-BE49-F238E27FC236}">
              <a16:creationId xmlns:a16="http://schemas.microsoft.com/office/drawing/2014/main" id="{14B94F60-8A2C-4A86-97AB-6363445B868C}"/>
            </a:ext>
          </a:extLst>
        </xdr:cNvPr>
        <xdr:cNvSpPr/>
      </xdr:nvSpPr>
      <xdr:spPr>
        <a:xfrm>
          <a:off x="13376768" y="2406424"/>
          <a:ext cx="82057" cy="215332"/>
        </a:xfrm>
        <a:custGeom>
          <a:avLst/>
          <a:gdLst>
            <a:gd name="connsiteX0" fmla="*/ 0 w 62119"/>
            <a:gd name="connsiteY0" fmla="*/ 0 h 221855"/>
            <a:gd name="connsiteX1" fmla="*/ 32538 w 62119"/>
            <a:gd name="connsiteY1" fmla="*/ 50287 h 221855"/>
            <a:gd name="connsiteX2" fmla="*/ 53245 w 62119"/>
            <a:gd name="connsiteY2" fmla="*/ 139029 h 221855"/>
            <a:gd name="connsiteX3" fmla="*/ 62119 w 62119"/>
            <a:gd name="connsiteY3" fmla="*/ 221855 h 221855"/>
            <a:gd name="connsiteX0" fmla="*/ 0 w 51206"/>
            <a:gd name="connsiteY0" fmla="*/ 0 h 214749"/>
            <a:gd name="connsiteX1" fmla="*/ 21625 w 51206"/>
            <a:gd name="connsiteY1" fmla="*/ 43181 h 214749"/>
            <a:gd name="connsiteX2" fmla="*/ 42332 w 51206"/>
            <a:gd name="connsiteY2" fmla="*/ 131923 h 214749"/>
            <a:gd name="connsiteX3" fmla="*/ 51206 w 51206"/>
            <a:gd name="connsiteY3" fmla="*/ 214749 h 214749"/>
            <a:gd name="connsiteX0" fmla="*/ 0 w 51206"/>
            <a:gd name="connsiteY0" fmla="*/ 0 h 205275"/>
            <a:gd name="connsiteX1" fmla="*/ 21625 w 51206"/>
            <a:gd name="connsiteY1" fmla="*/ 33707 h 205275"/>
            <a:gd name="connsiteX2" fmla="*/ 42332 w 51206"/>
            <a:gd name="connsiteY2" fmla="*/ 122449 h 205275"/>
            <a:gd name="connsiteX3" fmla="*/ 51206 w 51206"/>
            <a:gd name="connsiteY3" fmla="*/ 205275 h 2052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51206" h="205275">
              <a:moveTo>
                <a:pt x="0" y="0"/>
              </a:moveTo>
              <a:lnTo>
                <a:pt x="21625" y="33707"/>
              </a:lnTo>
              <a:lnTo>
                <a:pt x="42332" y="122449"/>
              </a:lnTo>
              <a:lnTo>
                <a:pt x="51206" y="205275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56</xdr:col>
      <xdr:colOff>186076</xdr:colOff>
      <xdr:row>11</xdr:row>
      <xdr:rowOff>50007</xdr:rowOff>
    </xdr:from>
    <xdr:to>
      <xdr:col>57</xdr:col>
      <xdr:colOff>30741</xdr:colOff>
      <xdr:row>12</xdr:row>
      <xdr:rowOff>50006</xdr:rowOff>
    </xdr:to>
    <xdr:sp macro="" textlink="">
      <xdr:nvSpPr>
        <xdr:cNvPr id="252" name="フリーフォーム: 図形 251">
          <a:extLst>
            <a:ext uri="{FF2B5EF4-FFF2-40B4-BE49-F238E27FC236}">
              <a16:creationId xmlns:a16="http://schemas.microsoft.com/office/drawing/2014/main" id="{CE180D82-A059-4349-AF04-EE0B38D6E0C6}"/>
            </a:ext>
          </a:extLst>
        </xdr:cNvPr>
        <xdr:cNvSpPr/>
      </xdr:nvSpPr>
      <xdr:spPr>
        <a:xfrm>
          <a:off x="13540126" y="2145507"/>
          <a:ext cx="82790" cy="190499"/>
        </a:xfrm>
        <a:custGeom>
          <a:avLst/>
          <a:gdLst>
            <a:gd name="connsiteX0" fmla="*/ 0 w 162694"/>
            <a:gd name="connsiteY0" fmla="*/ 0 h 212981"/>
            <a:gd name="connsiteX1" fmla="*/ 106491 w 162694"/>
            <a:gd name="connsiteY1" fmla="*/ 44371 h 212981"/>
            <a:gd name="connsiteX2" fmla="*/ 147904 w 162694"/>
            <a:gd name="connsiteY2" fmla="*/ 136072 h 212981"/>
            <a:gd name="connsiteX3" fmla="*/ 162694 w 162694"/>
            <a:gd name="connsiteY3" fmla="*/ 212981 h 212981"/>
            <a:gd name="connsiteX0" fmla="*/ 0 w 147904"/>
            <a:gd name="connsiteY0" fmla="*/ 0 h 189300"/>
            <a:gd name="connsiteX1" fmla="*/ 106491 w 147904"/>
            <a:gd name="connsiteY1" fmla="*/ 44371 h 189300"/>
            <a:gd name="connsiteX2" fmla="*/ 147904 w 147904"/>
            <a:gd name="connsiteY2" fmla="*/ 136072 h 189300"/>
            <a:gd name="connsiteX3" fmla="*/ 56957 w 147904"/>
            <a:gd name="connsiteY3" fmla="*/ 189300 h 189300"/>
            <a:gd name="connsiteX0" fmla="*/ 0 w 107051"/>
            <a:gd name="connsiteY0" fmla="*/ 0 h 189300"/>
            <a:gd name="connsiteX1" fmla="*/ 106491 w 107051"/>
            <a:gd name="connsiteY1" fmla="*/ 44371 h 189300"/>
            <a:gd name="connsiteX2" fmla="*/ 107051 w 107051"/>
            <a:gd name="connsiteY2" fmla="*/ 100550 h 189300"/>
            <a:gd name="connsiteX3" fmla="*/ 56957 w 107051"/>
            <a:gd name="connsiteY3" fmla="*/ 189300 h 189300"/>
            <a:gd name="connsiteX0" fmla="*/ 0 w 107051"/>
            <a:gd name="connsiteY0" fmla="*/ 0 h 189300"/>
            <a:gd name="connsiteX1" fmla="*/ 63236 w 107051"/>
            <a:gd name="connsiteY1" fmla="*/ 18321 h 189300"/>
            <a:gd name="connsiteX2" fmla="*/ 107051 w 107051"/>
            <a:gd name="connsiteY2" fmla="*/ 100550 h 189300"/>
            <a:gd name="connsiteX3" fmla="*/ 56957 w 107051"/>
            <a:gd name="connsiteY3" fmla="*/ 189300 h 189300"/>
            <a:gd name="connsiteX0" fmla="*/ 0 w 83021"/>
            <a:gd name="connsiteY0" fmla="*/ 0 h 189300"/>
            <a:gd name="connsiteX1" fmla="*/ 63236 w 83021"/>
            <a:gd name="connsiteY1" fmla="*/ 18321 h 189300"/>
            <a:gd name="connsiteX2" fmla="*/ 83021 w 83021"/>
            <a:gd name="connsiteY2" fmla="*/ 105286 h 189300"/>
            <a:gd name="connsiteX3" fmla="*/ 56957 w 83021"/>
            <a:gd name="connsiteY3" fmla="*/ 189300 h 189300"/>
            <a:gd name="connsiteX0" fmla="*/ 0 w 83021"/>
            <a:gd name="connsiteY0" fmla="*/ 0 h 277641"/>
            <a:gd name="connsiteX1" fmla="*/ 63236 w 83021"/>
            <a:gd name="connsiteY1" fmla="*/ 18321 h 277641"/>
            <a:gd name="connsiteX2" fmla="*/ 83021 w 83021"/>
            <a:gd name="connsiteY2" fmla="*/ 105286 h 277641"/>
            <a:gd name="connsiteX3" fmla="*/ 80988 w 83021"/>
            <a:gd name="connsiteY3" fmla="*/ 277641 h 277641"/>
            <a:gd name="connsiteX0" fmla="*/ 0 w 83021"/>
            <a:gd name="connsiteY0" fmla="*/ 0 h 277641"/>
            <a:gd name="connsiteX1" fmla="*/ 63236 w 83021"/>
            <a:gd name="connsiteY1" fmla="*/ 18321 h 277641"/>
            <a:gd name="connsiteX2" fmla="*/ 83021 w 83021"/>
            <a:gd name="connsiteY2" fmla="*/ 114751 h 277641"/>
            <a:gd name="connsiteX3" fmla="*/ 80988 w 83021"/>
            <a:gd name="connsiteY3" fmla="*/ 277641 h 277641"/>
            <a:gd name="connsiteX0" fmla="*/ 0 w 85868"/>
            <a:gd name="connsiteY0" fmla="*/ 0 h 302881"/>
            <a:gd name="connsiteX1" fmla="*/ 63236 w 85868"/>
            <a:gd name="connsiteY1" fmla="*/ 18321 h 302881"/>
            <a:gd name="connsiteX2" fmla="*/ 83021 w 85868"/>
            <a:gd name="connsiteY2" fmla="*/ 114751 h 302881"/>
            <a:gd name="connsiteX3" fmla="*/ 85793 w 85868"/>
            <a:gd name="connsiteY3" fmla="*/ 302881 h 302881"/>
            <a:gd name="connsiteX0" fmla="*/ 0 w 83550"/>
            <a:gd name="connsiteY0" fmla="*/ 0 h 252401"/>
            <a:gd name="connsiteX1" fmla="*/ 63236 w 83550"/>
            <a:gd name="connsiteY1" fmla="*/ 18321 h 252401"/>
            <a:gd name="connsiteX2" fmla="*/ 83021 w 83550"/>
            <a:gd name="connsiteY2" fmla="*/ 114751 h 252401"/>
            <a:gd name="connsiteX3" fmla="*/ 83389 w 83550"/>
            <a:gd name="connsiteY3" fmla="*/ 252401 h 25240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83550" h="252401">
              <a:moveTo>
                <a:pt x="0" y="0"/>
              </a:moveTo>
              <a:lnTo>
                <a:pt x="63236" y="18321"/>
              </a:lnTo>
              <a:cubicBezTo>
                <a:pt x="63423" y="37047"/>
                <a:pt x="82834" y="96025"/>
                <a:pt x="83021" y="114751"/>
              </a:cubicBezTo>
              <a:cubicBezTo>
                <a:pt x="82343" y="172203"/>
                <a:pt x="84067" y="194949"/>
                <a:pt x="83389" y="252401"/>
              </a:cubicBez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55</xdr:col>
      <xdr:colOff>217773</xdr:colOff>
      <xdr:row>13</xdr:row>
      <xdr:rowOff>126916</xdr:rowOff>
    </xdr:from>
    <xdr:to>
      <xdr:col>56</xdr:col>
      <xdr:colOff>152399</xdr:colOff>
      <xdr:row>14</xdr:row>
      <xdr:rowOff>90487</xdr:rowOff>
    </xdr:to>
    <xdr:sp macro="" textlink="">
      <xdr:nvSpPr>
        <xdr:cNvPr id="253" name="フリーフォーム: 図形 252">
          <a:extLst>
            <a:ext uri="{FF2B5EF4-FFF2-40B4-BE49-F238E27FC236}">
              <a16:creationId xmlns:a16="http://schemas.microsoft.com/office/drawing/2014/main" id="{C1F192A6-7627-4774-A05A-418E951110D2}"/>
            </a:ext>
          </a:extLst>
        </xdr:cNvPr>
        <xdr:cNvSpPr/>
      </xdr:nvSpPr>
      <xdr:spPr>
        <a:xfrm>
          <a:off x="13333698" y="2603416"/>
          <a:ext cx="172751" cy="154071"/>
        </a:xfrm>
        <a:custGeom>
          <a:avLst/>
          <a:gdLst>
            <a:gd name="connsiteX0" fmla="*/ 0 w 165652"/>
            <a:gd name="connsiteY0" fmla="*/ 0 h 141987"/>
            <a:gd name="connsiteX1" fmla="*/ 97616 w 165652"/>
            <a:gd name="connsiteY1" fmla="*/ 14790 h 141987"/>
            <a:gd name="connsiteX2" fmla="*/ 141988 w 165652"/>
            <a:gd name="connsiteY2" fmla="*/ 70994 h 141987"/>
            <a:gd name="connsiteX3" fmla="*/ 165652 w 165652"/>
            <a:gd name="connsiteY3" fmla="*/ 141987 h 141987"/>
            <a:gd name="connsiteX0" fmla="*/ 0 w 165652"/>
            <a:gd name="connsiteY0" fmla="*/ 0 h 141987"/>
            <a:gd name="connsiteX1" fmla="*/ 97616 w 165652"/>
            <a:gd name="connsiteY1" fmla="*/ 14790 h 141987"/>
            <a:gd name="connsiteX2" fmla="*/ 158425 w 165652"/>
            <a:gd name="connsiteY2" fmla="*/ 73357 h 141987"/>
            <a:gd name="connsiteX3" fmla="*/ 165652 w 165652"/>
            <a:gd name="connsiteY3" fmla="*/ 141987 h 141987"/>
            <a:gd name="connsiteX0" fmla="*/ 0 w 165652"/>
            <a:gd name="connsiteY0" fmla="*/ 0 h 141987"/>
            <a:gd name="connsiteX1" fmla="*/ 130490 w 165652"/>
            <a:gd name="connsiteY1" fmla="*/ 14790 h 141987"/>
            <a:gd name="connsiteX2" fmla="*/ 158425 w 165652"/>
            <a:gd name="connsiteY2" fmla="*/ 73357 h 141987"/>
            <a:gd name="connsiteX3" fmla="*/ 165652 w 165652"/>
            <a:gd name="connsiteY3" fmla="*/ 141987 h 141987"/>
            <a:gd name="connsiteX0" fmla="*/ 0 w 130430"/>
            <a:gd name="connsiteY0" fmla="*/ 0 h 141987"/>
            <a:gd name="connsiteX1" fmla="*/ 95268 w 130430"/>
            <a:gd name="connsiteY1" fmla="*/ 14790 h 141987"/>
            <a:gd name="connsiteX2" fmla="*/ 123203 w 130430"/>
            <a:gd name="connsiteY2" fmla="*/ 73357 h 141987"/>
            <a:gd name="connsiteX3" fmla="*/ 130430 w 130430"/>
            <a:gd name="connsiteY3" fmla="*/ 141987 h 1419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0430" h="141987">
              <a:moveTo>
                <a:pt x="0" y="0"/>
              </a:moveTo>
              <a:lnTo>
                <a:pt x="95268" y="14790"/>
              </a:lnTo>
              <a:lnTo>
                <a:pt x="123203" y="73357"/>
              </a:lnTo>
              <a:lnTo>
                <a:pt x="130430" y="141987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55</xdr:col>
      <xdr:colOff>154781</xdr:colOff>
      <xdr:row>13</xdr:row>
      <xdr:rowOff>21431</xdr:rowOff>
    </xdr:from>
    <xdr:to>
      <xdr:col>55</xdr:col>
      <xdr:colOff>234646</xdr:colOff>
      <xdr:row>14</xdr:row>
      <xdr:rowOff>84984</xdr:rowOff>
    </xdr:to>
    <xdr:sp macro="" textlink="">
      <xdr:nvSpPr>
        <xdr:cNvPr id="254" name="フリーフォーム: 図形 253">
          <a:extLst>
            <a:ext uri="{FF2B5EF4-FFF2-40B4-BE49-F238E27FC236}">
              <a16:creationId xmlns:a16="http://schemas.microsoft.com/office/drawing/2014/main" id="{15848485-3FFF-42CF-B4F2-213712911BAD}"/>
            </a:ext>
          </a:extLst>
        </xdr:cNvPr>
        <xdr:cNvSpPr/>
      </xdr:nvSpPr>
      <xdr:spPr>
        <a:xfrm>
          <a:off x="13270706" y="2497931"/>
          <a:ext cx="79865" cy="254053"/>
        </a:xfrm>
        <a:custGeom>
          <a:avLst/>
          <a:gdLst>
            <a:gd name="connsiteX0" fmla="*/ 0 w 41413"/>
            <a:gd name="connsiteY0" fmla="*/ 0 h 230730"/>
            <a:gd name="connsiteX1" fmla="*/ 26623 w 41413"/>
            <a:gd name="connsiteY1" fmla="*/ 65078 h 230730"/>
            <a:gd name="connsiteX2" fmla="*/ 41413 w 41413"/>
            <a:gd name="connsiteY2" fmla="*/ 168610 h 230730"/>
            <a:gd name="connsiteX3" fmla="*/ 29581 w 41413"/>
            <a:gd name="connsiteY3" fmla="*/ 230730 h 230730"/>
            <a:gd name="connsiteX0" fmla="*/ 0 w 41413"/>
            <a:gd name="connsiteY0" fmla="*/ 0 h 235137"/>
            <a:gd name="connsiteX1" fmla="*/ 26623 w 41413"/>
            <a:gd name="connsiteY1" fmla="*/ 65078 h 235137"/>
            <a:gd name="connsiteX2" fmla="*/ 41413 w 41413"/>
            <a:gd name="connsiteY2" fmla="*/ 168610 h 235137"/>
            <a:gd name="connsiteX3" fmla="*/ 38927 w 41413"/>
            <a:gd name="connsiteY3" fmla="*/ 235137 h 235137"/>
            <a:gd name="connsiteX0" fmla="*/ 0 w 39184"/>
            <a:gd name="connsiteY0" fmla="*/ 0 h 235137"/>
            <a:gd name="connsiteX1" fmla="*/ 26623 w 39184"/>
            <a:gd name="connsiteY1" fmla="*/ 65078 h 235137"/>
            <a:gd name="connsiteX2" fmla="*/ 39076 w 39184"/>
            <a:gd name="connsiteY2" fmla="*/ 137754 h 235137"/>
            <a:gd name="connsiteX3" fmla="*/ 38927 w 39184"/>
            <a:gd name="connsiteY3" fmla="*/ 235137 h 23513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9184" h="235137">
              <a:moveTo>
                <a:pt x="0" y="0"/>
              </a:moveTo>
              <a:lnTo>
                <a:pt x="26623" y="65078"/>
              </a:lnTo>
              <a:lnTo>
                <a:pt x="39076" y="137754"/>
              </a:lnTo>
              <a:cubicBezTo>
                <a:pt x="38247" y="159930"/>
                <a:pt x="39756" y="212961"/>
                <a:pt x="38927" y="235137"/>
              </a:cubicBez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56</xdr:col>
      <xdr:colOff>133112</xdr:colOff>
      <xdr:row>187</xdr:row>
      <xdr:rowOff>127197</xdr:rowOff>
    </xdr:from>
    <xdr:to>
      <xdr:col>57</xdr:col>
      <xdr:colOff>5915</xdr:colOff>
      <xdr:row>188</xdr:row>
      <xdr:rowOff>153819</xdr:rowOff>
    </xdr:to>
    <xdr:sp macro="" textlink="">
      <xdr:nvSpPr>
        <xdr:cNvPr id="255" name="フリーフォーム: 図形 254">
          <a:extLst>
            <a:ext uri="{FF2B5EF4-FFF2-40B4-BE49-F238E27FC236}">
              <a16:creationId xmlns:a16="http://schemas.microsoft.com/office/drawing/2014/main" id="{A604BBD8-ED7B-4BDE-9EC1-85167AF2E360}"/>
            </a:ext>
          </a:extLst>
        </xdr:cNvPr>
        <xdr:cNvSpPr/>
      </xdr:nvSpPr>
      <xdr:spPr>
        <a:xfrm>
          <a:off x="13487162" y="34979172"/>
          <a:ext cx="110928" cy="217122"/>
        </a:xfrm>
        <a:custGeom>
          <a:avLst/>
          <a:gdLst>
            <a:gd name="connsiteX0" fmla="*/ 44371 w 97616"/>
            <a:gd name="connsiteY0" fmla="*/ 0 h 186359"/>
            <a:gd name="connsiteX1" fmla="*/ 85784 w 97616"/>
            <a:gd name="connsiteY1" fmla="*/ 41413 h 186359"/>
            <a:gd name="connsiteX2" fmla="*/ 97616 w 97616"/>
            <a:gd name="connsiteY2" fmla="*/ 139029 h 186359"/>
            <a:gd name="connsiteX3" fmla="*/ 79868 w 97616"/>
            <a:gd name="connsiteY3" fmla="*/ 186359 h 186359"/>
            <a:gd name="connsiteX4" fmla="*/ 70994 w 97616"/>
            <a:gd name="connsiteY4" fmla="*/ 159736 h 186359"/>
            <a:gd name="connsiteX5" fmla="*/ 0 w 97616"/>
            <a:gd name="connsiteY5" fmla="*/ 85784 h 186359"/>
            <a:gd name="connsiteX6" fmla="*/ 44371 w 97616"/>
            <a:gd name="connsiteY6" fmla="*/ 0 h 186359"/>
            <a:gd name="connsiteX0" fmla="*/ 44371 w 97616"/>
            <a:gd name="connsiteY0" fmla="*/ 0 h 186359"/>
            <a:gd name="connsiteX1" fmla="*/ 85784 w 97616"/>
            <a:gd name="connsiteY1" fmla="*/ 41413 h 186359"/>
            <a:gd name="connsiteX2" fmla="*/ 97616 w 97616"/>
            <a:gd name="connsiteY2" fmla="*/ 139029 h 186359"/>
            <a:gd name="connsiteX3" fmla="*/ 79868 w 97616"/>
            <a:gd name="connsiteY3" fmla="*/ 186359 h 186359"/>
            <a:gd name="connsiteX4" fmla="*/ 70994 w 97616"/>
            <a:gd name="connsiteY4" fmla="*/ 159736 h 186359"/>
            <a:gd name="connsiteX5" fmla="*/ 0 w 97616"/>
            <a:gd name="connsiteY5" fmla="*/ 85784 h 186359"/>
            <a:gd name="connsiteX6" fmla="*/ 23665 w 97616"/>
            <a:gd name="connsiteY6" fmla="*/ 32539 h 186359"/>
            <a:gd name="connsiteX7" fmla="*/ 44371 w 97616"/>
            <a:gd name="connsiteY7" fmla="*/ 0 h 186359"/>
            <a:gd name="connsiteX0" fmla="*/ 44371 w 97616"/>
            <a:gd name="connsiteY0" fmla="*/ 0 h 186359"/>
            <a:gd name="connsiteX1" fmla="*/ 85784 w 97616"/>
            <a:gd name="connsiteY1" fmla="*/ 41413 h 186359"/>
            <a:gd name="connsiteX2" fmla="*/ 97616 w 97616"/>
            <a:gd name="connsiteY2" fmla="*/ 139029 h 186359"/>
            <a:gd name="connsiteX3" fmla="*/ 79868 w 97616"/>
            <a:gd name="connsiteY3" fmla="*/ 186359 h 186359"/>
            <a:gd name="connsiteX4" fmla="*/ 70994 w 97616"/>
            <a:gd name="connsiteY4" fmla="*/ 159736 h 186359"/>
            <a:gd name="connsiteX5" fmla="*/ 0 w 97616"/>
            <a:gd name="connsiteY5" fmla="*/ 85784 h 186359"/>
            <a:gd name="connsiteX6" fmla="*/ 47329 w 97616"/>
            <a:gd name="connsiteY6" fmla="*/ 47329 h 186359"/>
            <a:gd name="connsiteX7" fmla="*/ 44371 w 97616"/>
            <a:gd name="connsiteY7" fmla="*/ 0 h 18635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97616" h="186359">
              <a:moveTo>
                <a:pt x="44371" y="0"/>
              </a:moveTo>
              <a:lnTo>
                <a:pt x="85784" y="41413"/>
              </a:lnTo>
              <a:lnTo>
                <a:pt x="97616" y="139029"/>
              </a:lnTo>
              <a:lnTo>
                <a:pt x="79868" y="186359"/>
              </a:lnTo>
              <a:lnTo>
                <a:pt x="70994" y="159736"/>
              </a:lnTo>
              <a:lnTo>
                <a:pt x="0" y="85784"/>
              </a:lnTo>
              <a:lnTo>
                <a:pt x="47329" y="47329"/>
              </a:lnTo>
              <a:lnTo>
                <a:pt x="44371" y="0"/>
              </a:lnTo>
              <a:close/>
            </a:path>
          </a:pathLst>
        </a:custGeom>
        <a:solidFill>
          <a:srgbClr val="FFCCFF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54</xdr:col>
      <xdr:colOff>233688</xdr:colOff>
      <xdr:row>189</xdr:row>
      <xdr:rowOff>62120</xdr:rowOff>
    </xdr:from>
    <xdr:to>
      <xdr:col>55</xdr:col>
      <xdr:colOff>141988</xdr:colOff>
      <xdr:row>190</xdr:row>
      <xdr:rowOff>106490</xdr:rowOff>
    </xdr:to>
    <xdr:sp macro="" textlink="">
      <xdr:nvSpPr>
        <xdr:cNvPr id="256" name="フリーフォーム: 図形 255">
          <a:extLst>
            <a:ext uri="{FF2B5EF4-FFF2-40B4-BE49-F238E27FC236}">
              <a16:creationId xmlns:a16="http://schemas.microsoft.com/office/drawing/2014/main" id="{3A7871E1-F95B-499D-875E-E594B269D15A}"/>
            </a:ext>
          </a:extLst>
        </xdr:cNvPr>
        <xdr:cNvSpPr/>
      </xdr:nvSpPr>
      <xdr:spPr>
        <a:xfrm>
          <a:off x="13111488" y="35295095"/>
          <a:ext cx="146425" cy="234870"/>
        </a:xfrm>
        <a:custGeom>
          <a:avLst/>
          <a:gdLst>
            <a:gd name="connsiteX0" fmla="*/ 79868 w 147904"/>
            <a:gd name="connsiteY0" fmla="*/ 0 h 233687"/>
            <a:gd name="connsiteX1" fmla="*/ 118323 w 147904"/>
            <a:gd name="connsiteY1" fmla="*/ 59161 h 233687"/>
            <a:gd name="connsiteX2" fmla="*/ 141988 w 147904"/>
            <a:gd name="connsiteY2" fmla="*/ 147903 h 233687"/>
            <a:gd name="connsiteX3" fmla="*/ 147904 w 147904"/>
            <a:gd name="connsiteY3" fmla="*/ 233687 h 233687"/>
            <a:gd name="connsiteX4" fmla="*/ 103533 w 147904"/>
            <a:gd name="connsiteY4" fmla="*/ 186358 h 233687"/>
            <a:gd name="connsiteX5" fmla="*/ 26623 w 147904"/>
            <a:gd name="connsiteY5" fmla="*/ 144945 h 233687"/>
            <a:gd name="connsiteX6" fmla="*/ 0 w 147904"/>
            <a:gd name="connsiteY6" fmla="*/ 68035 h 233687"/>
            <a:gd name="connsiteX7" fmla="*/ 79868 w 147904"/>
            <a:gd name="connsiteY7" fmla="*/ 0 h 2336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147904" h="233687">
              <a:moveTo>
                <a:pt x="79868" y="0"/>
              </a:moveTo>
              <a:lnTo>
                <a:pt x="118323" y="59161"/>
              </a:lnTo>
              <a:lnTo>
                <a:pt x="141988" y="147903"/>
              </a:lnTo>
              <a:lnTo>
                <a:pt x="147904" y="233687"/>
              </a:lnTo>
              <a:lnTo>
                <a:pt x="103533" y="186358"/>
              </a:lnTo>
              <a:lnTo>
                <a:pt x="26623" y="144945"/>
              </a:lnTo>
              <a:lnTo>
                <a:pt x="0" y="68035"/>
              </a:lnTo>
              <a:lnTo>
                <a:pt x="79868" y="0"/>
              </a:lnTo>
              <a:close/>
            </a:path>
          </a:pathLst>
        </a:custGeom>
        <a:solidFill>
          <a:srgbClr val="FFCCFF"/>
        </a:soli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11</xdr:col>
      <xdr:colOff>236806</xdr:colOff>
      <xdr:row>199</xdr:row>
      <xdr:rowOff>151521</xdr:rowOff>
    </xdr:from>
    <xdr:to>
      <xdr:col>13</xdr:col>
      <xdr:colOff>84699</xdr:colOff>
      <xdr:row>200</xdr:row>
      <xdr:rowOff>114886</xdr:rowOff>
    </xdr:to>
    <xdr:sp macro="" textlink="">
      <xdr:nvSpPr>
        <xdr:cNvPr id="257" name="正方形/長方形 256">
          <a:extLst>
            <a:ext uri="{FF2B5EF4-FFF2-40B4-BE49-F238E27FC236}">
              <a16:creationId xmlns:a16="http://schemas.microsoft.com/office/drawing/2014/main" id="{546EDB42-B218-46FD-89D8-D08277CA834C}"/>
            </a:ext>
          </a:extLst>
        </xdr:cNvPr>
        <xdr:cNvSpPr/>
      </xdr:nvSpPr>
      <xdr:spPr>
        <a:xfrm>
          <a:off x="2865706" y="37289496"/>
          <a:ext cx="324143" cy="153865"/>
        </a:xfrm>
        <a:prstGeom prst="rect">
          <a:avLst/>
        </a:prstGeom>
        <a:solidFill>
          <a:srgbClr val="FFCCFF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9580</xdr:colOff>
      <xdr:row>199</xdr:row>
      <xdr:rowOff>145914</xdr:rowOff>
    </xdr:from>
    <xdr:to>
      <xdr:col>9</xdr:col>
      <xdr:colOff>98103</xdr:colOff>
      <xdr:row>200</xdr:row>
      <xdr:rowOff>109279</xdr:rowOff>
    </xdr:to>
    <xdr:sp macro="" textlink="">
      <xdr:nvSpPr>
        <xdr:cNvPr id="258" name="正方形/長方形 257">
          <a:extLst>
            <a:ext uri="{FF2B5EF4-FFF2-40B4-BE49-F238E27FC236}">
              <a16:creationId xmlns:a16="http://schemas.microsoft.com/office/drawing/2014/main" id="{DC271BCC-30F8-4C39-BAF6-8CB6C99B6A5E}"/>
            </a:ext>
          </a:extLst>
        </xdr:cNvPr>
        <xdr:cNvSpPr/>
      </xdr:nvSpPr>
      <xdr:spPr>
        <a:xfrm>
          <a:off x="1924105" y="37283889"/>
          <a:ext cx="326648" cy="153865"/>
        </a:xfrm>
        <a:prstGeom prst="rect">
          <a:avLst/>
        </a:prstGeom>
        <a:solidFill>
          <a:srgbClr val="CCFFCC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1026</xdr:colOff>
      <xdr:row>199</xdr:row>
      <xdr:rowOff>134083</xdr:rowOff>
    </xdr:from>
    <xdr:to>
      <xdr:col>18</xdr:col>
      <xdr:colOff>85285</xdr:colOff>
      <xdr:row>200</xdr:row>
      <xdr:rowOff>97448</xdr:rowOff>
    </xdr:to>
    <xdr:sp macro="" textlink="">
      <xdr:nvSpPr>
        <xdr:cNvPr id="259" name="正方形/長方形 258">
          <a:extLst>
            <a:ext uri="{FF2B5EF4-FFF2-40B4-BE49-F238E27FC236}">
              <a16:creationId xmlns:a16="http://schemas.microsoft.com/office/drawing/2014/main" id="{5D858108-626F-4663-9A0C-0B97A8E6FFF7}"/>
            </a:ext>
          </a:extLst>
        </xdr:cNvPr>
        <xdr:cNvSpPr/>
      </xdr:nvSpPr>
      <xdr:spPr>
        <a:xfrm>
          <a:off x="4058676" y="37272058"/>
          <a:ext cx="322384" cy="153865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38554</xdr:colOff>
      <xdr:row>187</xdr:row>
      <xdr:rowOff>141742</xdr:rowOff>
    </xdr:from>
    <xdr:to>
      <xdr:col>28</xdr:col>
      <xdr:colOff>205240</xdr:colOff>
      <xdr:row>192</xdr:row>
      <xdr:rowOff>73707</xdr:rowOff>
    </xdr:to>
    <xdr:grpSp>
      <xdr:nvGrpSpPr>
        <xdr:cNvPr id="260" name="グループ化 259">
          <a:extLst>
            <a:ext uri="{FF2B5EF4-FFF2-40B4-BE49-F238E27FC236}">
              <a16:creationId xmlns:a16="http://schemas.microsoft.com/office/drawing/2014/main" id="{FE1286DA-4FBE-4F85-82F5-0BBB082D698E}"/>
            </a:ext>
          </a:extLst>
        </xdr:cNvPr>
        <xdr:cNvGrpSpPr/>
      </xdr:nvGrpSpPr>
      <xdr:grpSpPr>
        <a:xfrm>
          <a:off x="4801054" y="34736542"/>
          <a:ext cx="1462086" cy="884465"/>
          <a:chOff x="5384217" y="35704982"/>
          <a:chExt cx="1624594" cy="903904"/>
        </a:xfrm>
      </xdr:grpSpPr>
      <xdr:sp macro="" textlink="">
        <xdr:nvSpPr>
          <xdr:cNvPr id="261" name="フリーフォーム: 図形 260">
            <a:extLst>
              <a:ext uri="{FF2B5EF4-FFF2-40B4-BE49-F238E27FC236}">
                <a16:creationId xmlns:a16="http://schemas.microsoft.com/office/drawing/2014/main" id="{C481DD13-2049-9D1D-46EB-2B7BB91A7CF9}"/>
              </a:ext>
            </a:extLst>
          </xdr:cNvPr>
          <xdr:cNvSpPr/>
        </xdr:nvSpPr>
        <xdr:spPr>
          <a:xfrm>
            <a:off x="5862113" y="35708020"/>
            <a:ext cx="399194" cy="221058"/>
          </a:xfrm>
          <a:custGeom>
            <a:avLst/>
            <a:gdLst>
              <a:gd name="connsiteX0" fmla="*/ 0 w 396240"/>
              <a:gd name="connsiteY0" fmla="*/ 0 h 217170"/>
              <a:gd name="connsiteX1" fmla="*/ 19050 w 396240"/>
              <a:gd name="connsiteY1" fmla="*/ 38100 h 217170"/>
              <a:gd name="connsiteX2" fmla="*/ 171450 w 396240"/>
              <a:gd name="connsiteY2" fmla="*/ 49530 h 217170"/>
              <a:gd name="connsiteX3" fmla="*/ 316230 w 396240"/>
              <a:gd name="connsiteY3" fmla="*/ 87630 h 217170"/>
              <a:gd name="connsiteX4" fmla="*/ 396240 w 396240"/>
              <a:gd name="connsiteY4" fmla="*/ 198120 h 217170"/>
              <a:gd name="connsiteX5" fmla="*/ 342900 w 396240"/>
              <a:gd name="connsiteY5" fmla="*/ 194310 h 217170"/>
              <a:gd name="connsiteX6" fmla="*/ 224790 w 396240"/>
              <a:gd name="connsiteY6" fmla="*/ 209550 h 217170"/>
              <a:gd name="connsiteX7" fmla="*/ 144780 w 396240"/>
              <a:gd name="connsiteY7" fmla="*/ 217170 h 217170"/>
              <a:gd name="connsiteX8" fmla="*/ 38100 w 396240"/>
              <a:gd name="connsiteY8" fmla="*/ 182880 h 217170"/>
              <a:gd name="connsiteX9" fmla="*/ 0 w 396240"/>
              <a:gd name="connsiteY9" fmla="*/ 160020 h 217170"/>
              <a:gd name="connsiteX10" fmla="*/ 0 w 396240"/>
              <a:gd name="connsiteY10" fmla="*/ 0 h 2171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396240" h="217170">
                <a:moveTo>
                  <a:pt x="0" y="0"/>
                </a:moveTo>
                <a:lnTo>
                  <a:pt x="19050" y="38100"/>
                </a:lnTo>
                <a:lnTo>
                  <a:pt x="171450" y="49530"/>
                </a:lnTo>
                <a:lnTo>
                  <a:pt x="316230" y="87630"/>
                </a:lnTo>
                <a:lnTo>
                  <a:pt x="396240" y="198120"/>
                </a:lnTo>
                <a:lnTo>
                  <a:pt x="342900" y="194310"/>
                </a:lnTo>
                <a:lnTo>
                  <a:pt x="224790" y="209550"/>
                </a:lnTo>
                <a:lnTo>
                  <a:pt x="144780" y="217170"/>
                </a:lnTo>
                <a:lnTo>
                  <a:pt x="38100" y="182880"/>
                </a:lnTo>
                <a:lnTo>
                  <a:pt x="0" y="160020"/>
                </a:lnTo>
                <a:lnTo>
                  <a:pt x="0" y="0"/>
                </a:lnTo>
                <a:close/>
              </a:path>
            </a:pathLst>
          </a:custGeom>
          <a:solidFill>
            <a:srgbClr val="FFCCFF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62" name="フリーフォーム: 図形 261">
            <a:extLst>
              <a:ext uri="{FF2B5EF4-FFF2-40B4-BE49-F238E27FC236}">
                <a16:creationId xmlns:a16="http://schemas.microsoft.com/office/drawing/2014/main" id="{8B74C262-8DA8-BB23-2E4B-431A27014D9F}"/>
              </a:ext>
            </a:extLst>
          </xdr:cNvPr>
          <xdr:cNvSpPr/>
        </xdr:nvSpPr>
        <xdr:spPr>
          <a:xfrm>
            <a:off x="5862113" y="35986305"/>
            <a:ext cx="546929" cy="255348"/>
          </a:xfrm>
          <a:custGeom>
            <a:avLst/>
            <a:gdLst>
              <a:gd name="connsiteX0" fmla="*/ 0 w 541020"/>
              <a:gd name="connsiteY0" fmla="*/ 0 h 251460"/>
              <a:gd name="connsiteX1" fmla="*/ 68580 w 541020"/>
              <a:gd name="connsiteY1" fmla="*/ 80010 h 251460"/>
              <a:gd name="connsiteX2" fmla="*/ 217170 w 541020"/>
              <a:gd name="connsiteY2" fmla="*/ 110490 h 251460"/>
              <a:gd name="connsiteX3" fmla="*/ 441960 w 541020"/>
              <a:gd name="connsiteY3" fmla="*/ 87630 h 251460"/>
              <a:gd name="connsiteX4" fmla="*/ 541020 w 541020"/>
              <a:gd name="connsiteY4" fmla="*/ 64770 h 251460"/>
              <a:gd name="connsiteX5" fmla="*/ 422910 w 541020"/>
              <a:gd name="connsiteY5" fmla="*/ 213360 h 251460"/>
              <a:gd name="connsiteX6" fmla="*/ 323850 w 541020"/>
              <a:gd name="connsiteY6" fmla="*/ 232410 h 251460"/>
              <a:gd name="connsiteX7" fmla="*/ 190500 w 541020"/>
              <a:gd name="connsiteY7" fmla="*/ 251460 h 251460"/>
              <a:gd name="connsiteX8" fmla="*/ 49530 w 541020"/>
              <a:gd name="connsiteY8" fmla="*/ 220980 h 251460"/>
              <a:gd name="connsiteX9" fmla="*/ 3810 w 541020"/>
              <a:gd name="connsiteY9" fmla="*/ 137160 h 2514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541020" h="251460">
                <a:moveTo>
                  <a:pt x="0" y="0"/>
                </a:moveTo>
                <a:lnTo>
                  <a:pt x="68580" y="80010"/>
                </a:lnTo>
                <a:lnTo>
                  <a:pt x="217170" y="110490"/>
                </a:lnTo>
                <a:lnTo>
                  <a:pt x="441960" y="87630"/>
                </a:lnTo>
                <a:lnTo>
                  <a:pt x="541020" y="64770"/>
                </a:lnTo>
                <a:lnTo>
                  <a:pt x="422910" y="213360"/>
                </a:lnTo>
                <a:lnTo>
                  <a:pt x="323850" y="232410"/>
                </a:lnTo>
                <a:lnTo>
                  <a:pt x="190500" y="251460"/>
                </a:lnTo>
                <a:lnTo>
                  <a:pt x="49530" y="220980"/>
                </a:lnTo>
                <a:lnTo>
                  <a:pt x="3810" y="137160"/>
                </a:lnTo>
              </a:path>
            </a:pathLst>
          </a:custGeom>
          <a:solidFill>
            <a:srgbClr val="FFCCFF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grpSp>
        <xdr:nvGrpSpPr>
          <xdr:cNvPr id="263" name="グループ化 262">
            <a:extLst>
              <a:ext uri="{FF2B5EF4-FFF2-40B4-BE49-F238E27FC236}">
                <a16:creationId xmlns:a16="http://schemas.microsoft.com/office/drawing/2014/main" id="{E05B7E74-E360-BCC6-BDA1-8432915A2DE3}"/>
              </a:ext>
            </a:extLst>
          </xdr:cNvPr>
          <xdr:cNvGrpSpPr>
            <a:grpSpLocks noChangeAspect="1"/>
          </xdr:cNvGrpSpPr>
        </xdr:nvGrpSpPr>
        <xdr:grpSpPr>
          <a:xfrm>
            <a:off x="5384217" y="35704982"/>
            <a:ext cx="1624594" cy="903904"/>
            <a:chOff x="5272768" y="1785938"/>
            <a:chExt cx="1802946" cy="1088571"/>
          </a:xfrm>
        </xdr:grpSpPr>
        <xdr:sp macro="" textlink="">
          <xdr:nvSpPr>
            <xdr:cNvPr id="276" name="正方形/長方形 275">
              <a:extLst>
                <a:ext uri="{FF2B5EF4-FFF2-40B4-BE49-F238E27FC236}">
                  <a16:creationId xmlns:a16="http://schemas.microsoft.com/office/drawing/2014/main" id="{74CCD263-E3E8-FB18-5184-A384B01C5C27}"/>
                </a:ext>
              </a:extLst>
            </xdr:cNvPr>
            <xdr:cNvSpPr/>
          </xdr:nvSpPr>
          <xdr:spPr>
            <a:xfrm>
              <a:off x="5272768" y="1785938"/>
              <a:ext cx="535782" cy="952500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7" name="正方形/長方形 67">
              <a:extLst>
                <a:ext uri="{FF2B5EF4-FFF2-40B4-BE49-F238E27FC236}">
                  <a16:creationId xmlns:a16="http://schemas.microsoft.com/office/drawing/2014/main" id="{79722395-C4E6-0311-FD25-097640227AB1}"/>
                </a:ext>
              </a:extLst>
            </xdr:cNvPr>
            <xdr:cNvSpPr/>
          </xdr:nvSpPr>
          <xdr:spPr>
            <a:xfrm>
              <a:off x="6046674" y="2109107"/>
              <a:ext cx="1029040" cy="629329"/>
            </a:xfrm>
            <a:custGeom>
              <a:avLst/>
              <a:gdLst>
                <a:gd name="connsiteX0" fmla="*/ 0 w 1029040"/>
                <a:gd name="connsiteY0" fmla="*/ 0 h 629329"/>
                <a:gd name="connsiteX1" fmla="*/ 1029040 w 1029040"/>
                <a:gd name="connsiteY1" fmla="*/ 0 h 629329"/>
                <a:gd name="connsiteX2" fmla="*/ 1029040 w 1029040"/>
                <a:gd name="connsiteY2" fmla="*/ 629329 h 629329"/>
                <a:gd name="connsiteX3" fmla="*/ 0 w 1029040"/>
                <a:gd name="connsiteY3" fmla="*/ 629329 h 629329"/>
                <a:gd name="connsiteX4" fmla="*/ 0 w 1029040"/>
                <a:gd name="connsiteY4" fmla="*/ 0 h 629329"/>
                <a:gd name="connsiteX0" fmla="*/ 0 w 1029040"/>
                <a:gd name="connsiteY0" fmla="*/ 0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  <a:gd name="connsiteX5" fmla="*/ 0 w 1029040"/>
                <a:gd name="connsiteY5" fmla="*/ 0 h 629329"/>
                <a:gd name="connsiteX0" fmla="*/ 0 w 1029040"/>
                <a:gd name="connsiteY0" fmla="*/ 629329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029040" h="629329">
                  <a:moveTo>
                    <a:pt x="0" y="629329"/>
                  </a:moveTo>
                  <a:lnTo>
                    <a:pt x="416719" y="0"/>
                  </a:lnTo>
                  <a:lnTo>
                    <a:pt x="1029040" y="0"/>
                  </a:lnTo>
                  <a:lnTo>
                    <a:pt x="1029040" y="629329"/>
                  </a:lnTo>
                  <a:lnTo>
                    <a:pt x="0" y="629329"/>
                  </a:lnTo>
                  <a:close/>
                </a:path>
              </a:pathLst>
            </a:cu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8" name="正方形/長方形 277">
              <a:extLst>
                <a:ext uri="{FF2B5EF4-FFF2-40B4-BE49-F238E27FC236}">
                  <a16:creationId xmlns:a16="http://schemas.microsoft.com/office/drawing/2014/main" id="{9470CDEF-07A4-5E95-9E1D-51D07A3D2F6E}"/>
                </a:ext>
              </a:extLst>
            </xdr:cNvPr>
            <xdr:cNvSpPr/>
          </xdr:nvSpPr>
          <xdr:spPr>
            <a:xfrm>
              <a:off x="5629955" y="2738437"/>
              <a:ext cx="671853" cy="136072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264" name="フリーフォーム: 図形 263">
            <a:extLst>
              <a:ext uri="{FF2B5EF4-FFF2-40B4-BE49-F238E27FC236}">
                <a16:creationId xmlns:a16="http://schemas.microsoft.com/office/drawing/2014/main" id="{65A04FAB-F26F-EF98-9B04-E4C638508FD3}"/>
              </a:ext>
            </a:extLst>
          </xdr:cNvPr>
          <xdr:cNvSpPr/>
        </xdr:nvSpPr>
        <xdr:spPr>
          <a:xfrm>
            <a:off x="5868268" y="36285614"/>
            <a:ext cx="328269" cy="106465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7038" h="80596">
                <a:moveTo>
                  <a:pt x="0" y="0"/>
                </a:moveTo>
                <a:lnTo>
                  <a:pt x="43961" y="58615"/>
                </a:lnTo>
                <a:lnTo>
                  <a:pt x="139211" y="80596"/>
                </a:lnTo>
                <a:lnTo>
                  <a:pt x="263769" y="65942"/>
                </a:lnTo>
                <a:lnTo>
                  <a:pt x="337038" y="43961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65" name="フリーフォーム: 図形 264">
            <a:extLst>
              <a:ext uri="{FF2B5EF4-FFF2-40B4-BE49-F238E27FC236}">
                <a16:creationId xmlns:a16="http://schemas.microsoft.com/office/drawing/2014/main" id="{91A9F034-DB45-DE77-9AE3-BB9875C353D1}"/>
              </a:ext>
            </a:extLst>
          </xdr:cNvPr>
          <xdr:cNvSpPr/>
        </xdr:nvSpPr>
        <xdr:spPr>
          <a:xfrm>
            <a:off x="5868268" y="36127860"/>
            <a:ext cx="433484" cy="113793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7038" h="80596">
                <a:moveTo>
                  <a:pt x="0" y="0"/>
                </a:moveTo>
                <a:lnTo>
                  <a:pt x="43961" y="58615"/>
                </a:lnTo>
                <a:lnTo>
                  <a:pt x="139211" y="80596"/>
                </a:lnTo>
                <a:lnTo>
                  <a:pt x="263769" y="65942"/>
                </a:lnTo>
                <a:lnTo>
                  <a:pt x="337038" y="43961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66" name="フリーフォーム: 図形 265">
            <a:extLst>
              <a:ext uri="{FF2B5EF4-FFF2-40B4-BE49-F238E27FC236}">
                <a16:creationId xmlns:a16="http://schemas.microsoft.com/office/drawing/2014/main" id="{16071AC7-BFCE-6510-BC4F-EA94B893315C}"/>
              </a:ext>
            </a:extLst>
          </xdr:cNvPr>
          <xdr:cNvSpPr/>
        </xdr:nvSpPr>
        <xdr:spPr>
          <a:xfrm>
            <a:off x="5868268" y="35995977"/>
            <a:ext cx="533155" cy="102578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7038" h="80596">
                <a:moveTo>
                  <a:pt x="0" y="0"/>
                </a:moveTo>
                <a:lnTo>
                  <a:pt x="43961" y="58615"/>
                </a:lnTo>
                <a:lnTo>
                  <a:pt x="139211" y="80596"/>
                </a:lnTo>
                <a:lnTo>
                  <a:pt x="263769" y="65942"/>
                </a:lnTo>
                <a:lnTo>
                  <a:pt x="337038" y="43961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67" name="フリーフォーム: 図形 266">
            <a:extLst>
              <a:ext uri="{FF2B5EF4-FFF2-40B4-BE49-F238E27FC236}">
                <a16:creationId xmlns:a16="http://schemas.microsoft.com/office/drawing/2014/main" id="{0C88BAE4-F598-CEC1-C7A5-EEB98D309E7C}"/>
              </a:ext>
            </a:extLst>
          </xdr:cNvPr>
          <xdr:cNvSpPr/>
        </xdr:nvSpPr>
        <xdr:spPr>
          <a:xfrm>
            <a:off x="5858303" y="35867531"/>
            <a:ext cx="366370" cy="209042"/>
          </a:xfrm>
          <a:custGeom>
            <a:avLst/>
            <a:gdLst>
              <a:gd name="connsiteX0" fmla="*/ 0 w 351692"/>
              <a:gd name="connsiteY0" fmla="*/ 0 h 234462"/>
              <a:gd name="connsiteX1" fmla="*/ 0 w 351692"/>
              <a:gd name="connsiteY1" fmla="*/ 0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351692" h="234462">
                <a:moveTo>
                  <a:pt x="0" y="0"/>
                </a:moveTo>
                <a:lnTo>
                  <a:pt x="0" y="0"/>
                </a:lnTo>
                <a:lnTo>
                  <a:pt x="43961" y="36635"/>
                </a:lnTo>
                <a:lnTo>
                  <a:pt x="131884" y="58616"/>
                </a:lnTo>
                <a:lnTo>
                  <a:pt x="227134" y="65943"/>
                </a:lnTo>
                <a:lnTo>
                  <a:pt x="278423" y="109904"/>
                </a:lnTo>
                <a:lnTo>
                  <a:pt x="351692" y="234462"/>
                </a:lnTo>
                <a:lnTo>
                  <a:pt x="351692" y="234462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68" name="フリーフォーム: 図形 267">
            <a:extLst>
              <a:ext uri="{FF2B5EF4-FFF2-40B4-BE49-F238E27FC236}">
                <a16:creationId xmlns:a16="http://schemas.microsoft.com/office/drawing/2014/main" id="{76DF86F9-8FA9-1404-24E3-32F10AA3B96A}"/>
              </a:ext>
            </a:extLst>
          </xdr:cNvPr>
          <xdr:cNvSpPr/>
        </xdr:nvSpPr>
        <xdr:spPr>
          <a:xfrm>
            <a:off x="6089857" y="35898597"/>
            <a:ext cx="432899" cy="72468"/>
          </a:xfrm>
          <a:custGeom>
            <a:avLst/>
            <a:gdLst>
              <a:gd name="connsiteX0" fmla="*/ 0 w 402981"/>
              <a:gd name="connsiteY0" fmla="*/ 21981 h 65942"/>
              <a:gd name="connsiteX1" fmla="*/ 109904 w 402981"/>
              <a:gd name="connsiteY1" fmla="*/ 0 h 65942"/>
              <a:gd name="connsiteX2" fmla="*/ 249115 w 402981"/>
              <a:gd name="connsiteY2" fmla="*/ 14654 h 65942"/>
              <a:gd name="connsiteX3" fmla="*/ 402981 w 402981"/>
              <a:gd name="connsiteY3" fmla="*/ 65942 h 659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402981" h="65942">
                <a:moveTo>
                  <a:pt x="0" y="21981"/>
                </a:moveTo>
                <a:lnTo>
                  <a:pt x="109904" y="0"/>
                </a:lnTo>
                <a:lnTo>
                  <a:pt x="249115" y="14654"/>
                </a:lnTo>
                <a:lnTo>
                  <a:pt x="402981" y="65942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69" name="フリーフォーム: 図形 268">
            <a:extLst>
              <a:ext uri="{FF2B5EF4-FFF2-40B4-BE49-F238E27FC236}">
                <a16:creationId xmlns:a16="http://schemas.microsoft.com/office/drawing/2014/main" id="{EE93493D-EF12-13A2-9C29-363FEF93ACB0}"/>
              </a:ext>
            </a:extLst>
          </xdr:cNvPr>
          <xdr:cNvSpPr/>
        </xdr:nvSpPr>
        <xdr:spPr>
          <a:xfrm>
            <a:off x="5862113" y="35715640"/>
            <a:ext cx="403004" cy="186768"/>
          </a:xfrm>
          <a:custGeom>
            <a:avLst/>
            <a:gdLst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75260 w 400050"/>
              <a:gd name="connsiteY3" fmla="*/ 45720 h 182880"/>
              <a:gd name="connsiteX4" fmla="*/ 304800 w 400050"/>
              <a:gd name="connsiteY4" fmla="*/ 83820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400050" h="182880">
                <a:moveTo>
                  <a:pt x="0" y="0"/>
                </a:moveTo>
                <a:lnTo>
                  <a:pt x="30480" y="30480"/>
                </a:lnTo>
                <a:lnTo>
                  <a:pt x="87630" y="38100"/>
                </a:lnTo>
                <a:lnTo>
                  <a:pt x="175260" y="45720"/>
                </a:lnTo>
                <a:lnTo>
                  <a:pt x="304800" y="83820"/>
                </a:lnTo>
                <a:lnTo>
                  <a:pt x="354330" y="133350"/>
                </a:lnTo>
                <a:lnTo>
                  <a:pt x="400050" y="182880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70" name="テキスト ボックス 269">
            <a:extLst>
              <a:ext uri="{FF2B5EF4-FFF2-40B4-BE49-F238E27FC236}">
                <a16:creationId xmlns:a16="http://schemas.microsoft.com/office/drawing/2014/main" id="{D983E19A-1977-131F-0949-29934FA20E87}"/>
              </a:ext>
            </a:extLst>
          </xdr:cNvPr>
          <xdr:cNvSpPr txBox="1"/>
        </xdr:nvSpPr>
        <xdr:spPr>
          <a:xfrm>
            <a:off x="5896403" y="36367461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①</a:t>
            </a:r>
          </a:p>
        </xdr:txBody>
      </xdr:sp>
      <xdr:sp macro="" textlink="">
        <xdr:nvSpPr>
          <xdr:cNvPr id="271" name="テキスト ボックス 270">
            <a:extLst>
              <a:ext uri="{FF2B5EF4-FFF2-40B4-BE49-F238E27FC236}">
                <a16:creationId xmlns:a16="http://schemas.microsoft.com/office/drawing/2014/main" id="{446E9F3D-989A-3C87-D145-52EF02D1147A}"/>
              </a:ext>
            </a:extLst>
          </xdr:cNvPr>
          <xdr:cNvSpPr txBox="1"/>
        </xdr:nvSpPr>
        <xdr:spPr>
          <a:xfrm>
            <a:off x="5945933" y="36237843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②</a:t>
            </a:r>
          </a:p>
        </xdr:txBody>
      </xdr:sp>
      <xdr:sp macro="" textlink="">
        <xdr:nvSpPr>
          <xdr:cNvPr id="272" name="テキスト ボックス 271">
            <a:extLst>
              <a:ext uri="{FF2B5EF4-FFF2-40B4-BE49-F238E27FC236}">
                <a16:creationId xmlns:a16="http://schemas.microsoft.com/office/drawing/2014/main" id="{B8AE7F6E-1A26-B7B0-6B1D-3F2EFB35FB45}"/>
              </a:ext>
            </a:extLst>
          </xdr:cNvPr>
          <xdr:cNvSpPr txBox="1"/>
        </xdr:nvSpPr>
        <xdr:spPr>
          <a:xfrm>
            <a:off x="6010703" y="36085365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③</a:t>
            </a:r>
          </a:p>
        </xdr:txBody>
      </xdr:sp>
      <xdr:sp macro="" textlink="">
        <xdr:nvSpPr>
          <xdr:cNvPr id="273" name="テキスト ボックス 272">
            <a:extLst>
              <a:ext uri="{FF2B5EF4-FFF2-40B4-BE49-F238E27FC236}">
                <a16:creationId xmlns:a16="http://schemas.microsoft.com/office/drawing/2014/main" id="{C21F1C36-ECF9-5F6C-F775-DA82B4768A30}"/>
              </a:ext>
            </a:extLst>
          </xdr:cNvPr>
          <xdr:cNvSpPr txBox="1"/>
        </xdr:nvSpPr>
        <xdr:spPr>
          <a:xfrm>
            <a:off x="5942123" y="35921458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④</a:t>
            </a:r>
          </a:p>
        </xdr:txBody>
      </xdr:sp>
      <xdr:sp macro="" textlink="">
        <xdr:nvSpPr>
          <xdr:cNvPr id="274" name="テキスト ボックス 273">
            <a:extLst>
              <a:ext uri="{FF2B5EF4-FFF2-40B4-BE49-F238E27FC236}">
                <a16:creationId xmlns:a16="http://schemas.microsoft.com/office/drawing/2014/main" id="{56725865-9CCA-D757-CCD2-F4C67E53B3CC}"/>
              </a:ext>
            </a:extLst>
          </xdr:cNvPr>
          <xdr:cNvSpPr txBox="1"/>
        </xdr:nvSpPr>
        <xdr:spPr>
          <a:xfrm>
            <a:off x="6223207" y="35913838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⑤</a:t>
            </a:r>
          </a:p>
        </xdr:txBody>
      </xdr:sp>
      <xdr:sp macro="" textlink="">
        <xdr:nvSpPr>
          <xdr:cNvPr id="275" name="テキスト ボックス 274">
            <a:extLst>
              <a:ext uri="{FF2B5EF4-FFF2-40B4-BE49-F238E27FC236}">
                <a16:creationId xmlns:a16="http://schemas.microsoft.com/office/drawing/2014/main" id="{F5D40719-7FB4-A62A-93BE-8D27DA674A54}"/>
              </a:ext>
            </a:extLst>
          </xdr:cNvPr>
          <xdr:cNvSpPr txBox="1"/>
        </xdr:nvSpPr>
        <xdr:spPr>
          <a:xfrm>
            <a:off x="5953553" y="35765248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⑥</a:t>
            </a:r>
          </a:p>
        </xdr:txBody>
      </xdr:sp>
    </xdr:grpSp>
    <xdr:clientData/>
  </xdr:twoCellAnchor>
  <xdr:twoCellAnchor>
    <xdr:from>
      <xdr:col>4</xdr:col>
      <xdr:colOff>202083</xdr:colOff>
      <xdr:row>199</xdr:row>
      <xdr:rowOff>136388</xdr:rowOff>
    </xdr:from>
    <xdr:to>
      <xdr:col>6</xdr:col>
      <xdr:colOff>52482</xdr:colOff>
      <xdr:row>200</xdr:row>
      <xdr:rowOff>99753</xdr:rowOff>
    </xdr:to>
    <xdr:sp macro="" textlink="">
      <xdr:nvSpPr>
        <xdr:cNvPr id="318" name="正方形/長方形 317">
          <a:extLst>
            <a:ext uri="{FF2B5EF4-FFF2-40B4-BE49-F238E27FC236}">
              <a16:creationId xmlns:a16="http://schemas.microsoft.com/office/drawing/2014/main" id="{C02FB348-9C3E-4A5E-97F7-151603A16529}"/>
            </a:ext>
          </a:extLst>
        </xdr:cNvPr>
        <xdr:cNvSpPr/>
      </xdr:nvSpPr>
      <xdr:spPr>
        <a:xfrm>
          <a:off x="1164108" y="37274363"/>
          <a:ext cx="326649" cy="153865"/>
        </a:xfrm>
        <a:prstGeom prst="rect">
          <a:avLst/>
        </a:prstGeom>
        <a:solidFill>
          <a:srgbClr val="CCFFCC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236806</xdr:colOff>
      <xdr:row>199</xdr:row>
      <xdr:rowOff>151521</xdr:rowOff>
    </xdr:from>
    <xdr:to>
      <xdr:col>44</xdr:col>
      <xdr:colOff>84699</xdr:colOff>
      <xdr:row>200</xdr:row>
      <xdr:rowOff>114886</xdr:rowOff>
    </xdr:to>
    <xdr:sp macro="" textlink="">
      <xdr:nvSpPr>
        <xdr:cNvPr id="323" name="正方形/長方形 322">
          <a:extLst>
            <a:ext uri="{FF2B5EF4-FFF2-40B4-BE49-F238E27FC236}">
              <a16:creationId xmlns:a16="http://schemas.microsoft.com/office/drawing/2014/main" id="{04C5CBC6-CDD1-4154-BA69-AD7752B8439F}"/>
            </a:ext>
          </a:extLst>
        </xdr:cNvPr>
        <xdr:cNvSpPr/>
      </xdr:nvSpPr>
      <xdr:spPr>
        <a:xfrm>
          <a:off x="10257106" y="37289496"/>
          <a:ext cx="324143" cy="153865"/>
        </a:xfrm>
        <a:prstGeom prst="rect">
          <a:avLst/>
        </a:prstGeom>
        <a:solidFill>
          <a:srgbClr val="FFCCFF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9580</xdr:colOff>
      <xdr:row>199</xdr:row>
      <xdr:rowOff>145914</xdr:rowOff>
    </xdr:from>
    <xdr:to>
      <xdr:col>40</xdr:col>
      <xdr:colOff>98103</xdr:colOff>
      <xdr:row>200</xdr:row>
      <xdr:rowOff>109279</xdr:rowOff>
    </xdr:to>
    <xdr:sp macro="" textlink="">
      <xdr:nvSpPr>
        <xdr:cNvPr id="324" name="正方形/長方形 323">
          <a:extLst>
            <a:ext uri="{FF2B5EF4-FFF2-40B4-BE49-F238E27FC236}">
              <a16:creationId xmlns:a16="http://schemas.microsoft.com/office/drawing/2014/main" id="{BEBB992A-87A5-4AA8-AEAF-4524B99E6D75}"/>
            </a:ext>
          </a:extLst>
        </xdr:cNvPr>
        <xdr:cNvSpPr/>
      </xdr:nvSpPr>
      <xdr:spPr>
        <a:xfrm>
          <a:off x="9315505" y="37283889"/>
          <a:ext cx="326648" cy="153865"/>
        </a:xfrm>
        <a:prstGeom prst="rect">
          <a:avLst/>
        </a:prstGeom>
        <a:solidFill>
          <a:srgbClr val="CCFFCC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1026</xdr:colOff>
      <xdr:row>199</xdr:row>
      <xdr:rowOff>134083</xdr:rowOff>
    </xdr:from>
    <xdr:to>
      <xdr:col>49</xdr:col>
      <xdr:colOff>85285</xdr:colOff>
      <xdr:row>200</xdr:row>
      <xdr:rowOff>97448</xdr:rowOff>
    </xdr:to>
    <xdr:sp macro="" textlink="">
      <xdr:nvSpPr>
        <xdr:cNvPr id="325" name="正方形/長方形 324">
          <a:extLst>
            <a:ext uri="{FF2B5EF4-FFF2-40B4-BE49-F238E27FC236}">
              <a16:creationId xmlns:a16="http://schemas.microsoft.com/office/drawing/2014/main" id="{3EBCAEB2-9C94-4676-931A-4359FAC1B8D5}"/>
            </a:ext>
          </a:extLst>
        </xdr:cNvPr>
        <xdr:cNvSpPr/>
      </xdr:nvSpPr>
      <xdr:spPr>
        <a:xfrm>
          <a:off x="11450076" y="37272058"/>
          <a:ext cx="322384" cy="153865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39007</xdr:colOff>
      <xdr:row>186</xdr:row>
      <xdr:rowOff>93669</xdr:rowOff>
    </xdr:from>
    <xdr:to>
      <xdr:col>57</xdr:col>
      <xdr:colOff>209097</xdr:colOff>
      <xdr:row>193</xdr:row>
      <xdr:rowOff>121791</xdr:rowOff>
    </xdr:to>
    <xdr:grpSp>
      <xdr:nvGrpSpPr>
        <xdr:cNvPr id="326" name="グループ化 325">
          <a:extLst>
            <a:ext uri="{FF2B5EF4-FFF2-40B4-BE49-F238E27FC236}">
              <a16:creationId xmlns:a16="http://schemas.microsoft.com/office/drawing/2014/main" id="{3B8BC291-4689-4EBB-8031-698380D3F47F}"/>
            </a:ext>
          </a:extLst>
        </xdr:cNvPr>
        <xdr:cNvGrpSpPr/>
      </xdr:nvGrpSpPr>
      <xdr:grpSpPr>
        <a:xfrm rot="5400000" flipH="1">
          <a:off x="11451091" y="34769885"/>
          <a:ext cx="1361622" cy="817790"/>
          <a:chOff x="12678229" y="2237242"/>
          <a:chExt cx="1361622" cy="884465"/>
        </a:xfrm>
      </xdr:grpSpPr>
      <xdr:grpSp>
        <xdr:nvGrpSpPr>
          <xdr:cNvPr id="327" name="グループ化 326">
            <a:extLst>
              <a:ext uri="{FF2B5EF4-FFF2-40B4-BE49-F238E27FC236}">
                <a16:creationId xmlns:a16="http://schemas.microsoft.com/office/drawing/2014/main" id="{EACBD2BF-64CD-72D7-544F-D956DD82DF7D}"/>
              </a:ext>
            </a:extLst>
          </xdr:cNvPr>
          <xdr:cNvGrpSpPr>
            <a:grpSpLocks noChangeAspect="1"/>
          </xdr:cNvGrpSpPr>
        </xdr:nvGrpSpPr>
        <xdr:grpSpPr>
          <a:xfrm>
            <a:off x="12678229" y="2237242"/>
            <a:ext cx="1361622" cy="884465"/>
            <a:chOff x="5272768" y="1785938"/>
            <a:chExt cx="1538721" cy="1088571"/>
          </a:xfrm>
        </xdr:grpSpPr>
        <xdr:sp macro="" textlink="">
          <xdr:nvSpPr>
            <xdr:cNvPr id="340" name="正方形/長方形 339">
              <a:extLst>
                <a:ext uri="{FF2B5EF4-FFF2-40B4-BE49-F238E27FC236}">
                  <a16:creationId xmlns:a16="http://schemas.microsoft.com/office/drawing/2014/main" id="{8F569752-2B5C-3906-D99D-E67DEB4A988B}"/>
                </a:ext>
              </a:extLst>
            </xdr:cNvPr>
            <xdr:cNvSpPr/>
          </xdr:nvSpPr>
          <xdr:spPr>
            <a:xfrm>
              <a:off x="5272768" y="1785938"/>
              <a:ext cx="535782" cy="952500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1" name="正方形/長方形 67">
              <a:extLst>
                <a:ext uri="{FF2B5EF4-FFF2-40B4-BE49-F238E27FC236}">
                  <a16:creationId xmlns:a16="http://schemas.microsoft.com/office/drawing/2014/main" id="{7A77187D-231E-81B8-F58B-96D00D4B2B73}"/>
                </a:ext>
              </a:extLst>
            </xdr:cNvPr>
            <xdr:cNvSpPr/>
          </xdr:nvSpPr>
          <xdr:spPr>
            <a:xfrm>
              <a:off x="6046675" y="2109107"/>
              <a:ext cx="764814" cy="629328"/>
            </a:xfrm>
            <a:custGeom>
              <a:avLst/>
              <a:gdLst>
                <a:gd name="connsiteX0" fmla="*/ 0 w 1029040"/>
                <a:gd name="connsiteY0" fmla="*/ 0 h 629329"/>
                <a:gd name="connsiteX1" fmla="*/ 1029040 w 1029040"/>
                <a:gd name="connsiteY1" fmla="*/ 0 h 629329"/>
                <a:gd name="connsiteX2" fmla="*/ 1029040 w 1029040"/>
                <a:gd name="connsiteY2" fmla="*/ 629329 h 629329"/>
                <a:gd name="connsiteX3" fmla="*/ 0 w 1029040"/>
                <a:gd name="connsiteY3" fmla="*/ 629329 h 629329"/>
                <a:gd name="connsiteX4" fmla="*/ 0 w 1029040"/>
                <a:gd name="connsiteY4" fmla="*/ 0 h 629329"/>
                <a:gd name="connsiteX0" fmla="*/ 0 w 1029040"/>
                <a:gd name="connsiteY0" fmla="*/ 0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  <a:gd name="connsiteX5" fmla="*/ 0 w 1029040"/>
                <a:gd name="connsiteY5" fmla="*/ 0 h 629329"/>
                <a:gd name="connsiteX0" fmla="*/ 0 w 1029040"/>
                <a:gd name="connsiteY0" fmla="*/ 629329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  <a:gd name="connsiteX0" fmla="*/ 0 w 1029040"/>
                <a:gd name="connsiteY0" fmla="*/ 652775 h 652775"/>
                <a:gd name="connsiteX1" fmla="*/ 604991 w 1029040"/>
                <a:gd name="connsiteY1" fmla="*/ 0 h 652775"/>
                <a:gd name="connsiteX2" fmla="*/ 1029040 w 1029040"/>
                <a:gd name="connsiteY2" fmla="*/ 23446 h 652775"/>
                <a:gd name="connsiteX3" fmla="*/ 1029040 w 1029040"/>
                <a:gd name="connsiteY3" fmla="*/ 652775 h 652775"/>
                <a:gd name="connsiteX4" fmla="*/ 0 w 1029040"/>
                <a:gd name="connsiteY4" fmla="*/ 652775 h 652775"/>
                <a:gd name="connsiteX0" fmla="*/ 0 w 1029040"/>
                <a:gd name="connsiteY0" fmla="*/ 629329 h 629329"/>
                <a:gd name="connsiteX1" fmla="*/ 604991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029040" h="629329">
                  <a:moveTo>
                    <a:pt x="0" y="629329"/>
                  </a:moveTo>
                  <a:lnTo>
                    <a:pt x="604991" y="0"/>
                  </a:lnTo>
                  <a:lnTo>
                    <a:pt x="1029040" y="0"/>
                  </a:lnTo>
                  <a:lnTo>
                    <a:pt x="1029040" y="629329"/>
                  </a:lnTo>
                  <a:lnTo>
                    <a:pt x="0" y="629329"/>
                  </a:lnTo>
                  <a:close/>
                </a:path>
              </a:pathLst>
            </a:cu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2" name="正方形/長方形 341">
              <a:extLst>
                <a:ext uri="{FF2B5EF4-FFF2-40B4-BE49-F238E27FC236}">
                  <a16:creationId xmlns:a16="http://schemas.microsoft.com/office/drawing/2014/main" id="{08FA0E69-37DB-3BAD-CC22-A65488973D77}"/>
                </a:ext>
              </a:extLst>
            </xdr:cNvPr>
            <xdr:cNvSpPr/>
          </xdr:nvSpPr>
          <xdr:spPr>
            <a:xfrm>
              <a:off x="5629955" y="2738437"/>
              <a:ext cx="671853" cy="136072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328" name="テキスト ボックス 327">
            <a:extLst>
              <a:ext uri="{FF2B5EF4-FFF2-40B4-BE49-F238E27FC236}">
                <a16:creationId xmlns:a16="http://schemas.microsoft.com/office/drawing/2014/main" id="{666454E3-5D9B-4448-50FB-04C378378BB6}"/>
              </a:ext>
            </a:extLst>
          </xdr:cNvPr>
          <xdr:cNvSpPr txBox="1"/>
        </xdr:nvSpPr>
        <xdr:spPr>
          <a:xfrm rot="5400000">
            <a:off x="13196050" y="2883268"/>
            <a:ext cx="114141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800" kern="1200"/>
              <a:t>①</a:t>
            </a:r>
          </a:p>
        </xdr:txBody>
      </xdr:sp>
      <xdr:sp macro="" textlink="">
        <xdr:nvSpPr>
          <xdr:cNvPr id="329" name="テキスト ボックス 328">
            <a:extLst>
              <a:ext uri="{FF2B5EF4-FFF2-40B4-BE49-F238E27FC236}">
                <a16:creationId xmlns:a16="http://schemas.microsoft.com/office/drawing/2014/main" id="{A219E3A8-BEE9-5831-5EF5-131D342C2CA3}"/>
              </a:ext>
            </a:extLst>
          </xdr:cNvPr>
          <xdr:cNvSpPr txBox="1"/>
        </xdr:nvSpPr>
        <xdr:spPr>
          <a:xfrm rot="5400000">
            <a:off x="13168277" y="2760624"/>
            <a:ext cx="102080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800" kern="1200"/>
              <a:t>②</a:t>
            </a:r>
          </a:p>
        </xdr:txBody>
      </xdr:sp>
      <xdr:sp macro="" textlink="">
        <xdr:nvSpPr>
          <xdr:cNvPr id="330" name="テキスト ボックス 329">
            <a:extLst>
              <a:ext uri="{FF2B5EF4-FFF2-40B4-BE49-F238E27FC236}">
                <a16:creationId xmlns:a16="http://schemas.microsoft.com/office/drawing/2014/main" id="{18DD49DF-BFE5-4CDC-812F-9DFA13237F58}"/>
              </a:ext>
            </a:extLst>
          </xdr:cNvPr>
          <xdr:cNvSpPr txBox="1"/>
        </xdr:nvSpPr>
        <xdr:spPr>
          <a:xfrm rot="5400000">
            <a:off x="13355071" y="2794519"/>
            <a:ext cx="102080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800" kern="1200"/>
              <a:t>③</a:t>
            </a:r>
          </a:p>
        </xdr:txBody>
      </xdr:sp>
      <xdr:sp macro="" textlink="">
        <xdr:nvSpPr>
          <xdr:cNvPr id="331" name="テキスト ボックス 330">
            <a:extLst>
              <a:ext uri="{FF2B5EF4-FFF2-40B4-BE49-F238E27FC236}">
                <a16:creationId xmlns:a16="http://schemas.microsoft.com/office/drawing/2014/main" id="{263D8C93-5BEC-6FEE-8A0B-6F97C7E5AF9C}"/>
              </a:ext>
            </a:extLst>
          </xdr:cNvPr>
          <xdr:cNvSpPr txBox="1"/>
        </xdr:nvSpPr>
        <xdr:spPr>
          <a:xfrm rot="5400000">
            <a:off x="13146651" y="2622581"/>
            <a:ext cx="135645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800" kern="1200"/>
              <a:t>④</a:t>
            </a:r>
          </a:p>
        </xdr:txBody>
      </xdr:sp>
      <xdr:sp macro="" textlink="">
        <xdr:nvSpPr>
          <xdr:cNvPr id="332" name="テキスト ボックス 331">
            <a:extLst>
              <a:ext uri="{FF2B5EF4-FFF2-40B4-BE49-F238E27FC236}">
                <a16:creationId xmlns:a16="http://schemas.microsoft.com/office/drawing/2014/main" id="{1048B9FF-BD5F-BD6C-E351-F9B383107418}"/>
              </a:ext>
            </a:extLst>
          </xdr:cNvPr>
          <xdr:cNvSpPr txBox="1"/>
        </xdr:nvSpPr>
        <xdr:spPr>
          <a:xfrm rot="5400000">
            <a:off x="13384187" y="2664999"/>
            <a:ext cx="135645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800" kern="1200"/>
              <a:t>⑤</a:t>
            </a:r>
          </a:p>
        </xdr:txBody>
      </xdr:sp>
      <xdr:sp macro="" textlink="">
        <xdr:nvSpPr>
          <xdr:cNvPr id="333" name="テキスト ボックス 332">
            <a:extLst>
              <a:ext uri="{FF2B5EF4-FFF2-40B4-BE49-F238E27FC236}">
                <a16:creationId xmlns:a16="http://schemas.microsoft.com/office/drawing/2014/main" id="{6EECA736-1953-B6E0-BF81-7D00E931AB32}"/>
              </a:ext>
            </a:extLst>
          </xdr:cNvPr>
          <xdr:cNvSpPr txBox="1"/>
        </xdr:nvSpPr>
        <xdr:spPr>
          <a:xfrm rot="5400000">
            <a:off x="13134272" y="2492862"/>
            <a:ext cx="135645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800" kern="1200"/>
              <a:t>⑥</a:t>
            </a:r>
          </a:p>
        </xdr:txBody>
      </xdr:sp>
      <xdr:sp macro="" textlink="">
        <xdr:nvSpPr>
          <xdr:cNvPr id="334" name="テキスト ボックス 333">
            <a:extLst>
              <a:ext uri="{FF2B5EF4-FFF2-40B4-BE49-F238E27FC236}">
                <a16:creationId xmlns:a16="http://schemas.microsoft.com/office/drawing/2014/main" id="{9C8767C7-4C2E-659C-D97B-10B325D09B60}"/>
              </a:ext>
            </a:extLst>
          </xdr:cNvPr>
          <xdr:cNvSpPr txBox="1"/>
        </xdr:nvSpPr>
        <xdr:spPr>
          <a:xfrm rot="5400000">
            <a:off x="13294984" y="2534067"/>
            <a:ext cx="135645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800" kern="1200"/>
              <a:t>⑦</a:t>
            </a:r>
            <a:endParaRPr kumimoji="1" lang="en-US" altLang="ja-JP" sz="800" kern="1200"/>
          </a:p>
        </xdr:txBody>
      </xdr:sp>
      <xdr:sp macro="" textlink="">
        <xdr:nvSpPr>
          <xdr:cNvPr id="335" name="テキスト ボックス 334">
            <a:extLst>
              <a:ext uri="{FF2B5EF4-FFF2-40B4-BE49-F238E27FC236}">
                <a16:creationId xmlns:a16="http://schemas.microsoft.com/office/drawing/2014/main" id="{69B6C91B-0C38-1E56-7713-3ADBBBA75AA8}"/>
              </a:ext>
            </a:extLst>
          </xdr:cNvPr>
          <xdr:cNvSpPr txBox="1"/>
        </xdr:nvSpPr>
        <xdr:spPr>
          <a:xfrm rot="5400000">
            <a:off x="13479505" y="2560556"/>
            <a:ext cx="135645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800" kern="1200"/>
              <a:t>⑧</a:t>
            </a:r>
            <a:endParaRPr kumimoji="1" lang="en-US" altLang="ja-JP" sz="800" kern="1200"/>
          </a:p>
        </xdr:txBody>
      </xdr:sp>
      <xdr:sp macro="" textlink="">
        <xdr:nvSpPr>
          <xdr:cNvPr id="336" name="テキスト ボックス 335">
            <a:extLst>
              <a:ext uri="{FF2B5EF4-FFF2-40B4-BE49-F238E27FC236}">
                <a16:creationId xmlns:a16="http://schemas.microsoft.com/office/drawing/2014/main" id="{E8F8DE75-03D7-96AC-E157-2B314CEA9C0D}"/>
              </a:ext>
            </a:extLst>
          </xdr:cNvPr>
          <xdr:cNvSpPr txBox="1"/>
        </xdr:nvSpPr>
        <xdr:spPr>
          <a:xfrm rot="5400000">
            <a:off x="13164028" y="2386901"/>
            <a:ext cx="135645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800" kern="1200"/>
              <a:t>⑨</a:t>
            </a:r>
            <a:endParaRPr kumimoji="1" lang="en-US" altLang="ja-JP" sz="800" kern="1200"/>
          </a:p>
        </xdr:txBody>
      </xdr:sp>
      <xdr:sp macro="" textlink="">
        <xdr:nvSpPr>
          <xdr:cNvPr id="337" name="テキスト ボックス 336">
            <a:extLst>
              <a:ext uri="{FF2B5EF4-FFF2-40B4-BE49-F238E27FC236}">
                <a16:creationId xmlns:a16="http://schemas.microsoft.com/office/drawing/2014/main" id="{B4D48658-985A-2770-E11B-22A76BBA8042}"/>
              </a:ext>
            </a:extLst>
          </xdr:cNvPr>
          <xdr:cNvSpPr txBox="1"/>
        </xdr:nvSpPr>
        <xdr:spPr>
          <a:xfrm rot="5400000">
            <a:off x="13342596" y="2419277"/>
            <a:ext cx="135645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800" kern="1200"/>
              <a:t>⑩</a:t>
            </a:r>
            <a:endParaRPr kumimoji="1" lang="en-US" altLang="ja-JP" sz="800" kern="1200"/>
          </a:p>
        </xdr:txBody>
      </xdr:sp>
      <xdr:sp macro="" textlink="">
        <xdr:nvSpPr>
          <xdr:cNvPr id="338" name="テキスト ボックス 337">
            <a:extLst>
              <a:ext uri="{FF2B5EF4-FFF2-40B4-BE49-F238E27FC236}">
                <a16:creationId xmlns:a16="http://schemas.microsoft.com/office/drawing/2014/main" id="{008C63C7-C041-4C97-1458-64EC36E594C5}"/>
              </a:ext>
            </a:extLst>
          </xdr:cNvPr>
          <xdr:cNvSpPr txBox="1"/>
        </xdr:nvSpPr>
        <xdr:spPr>
          <a:xfrm rot="5400000">
            <a:off x="13515213" y="2428107"/>
            <a:ext cx="135645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800" kern="1200"/>
              <a:t>⑪</a:t>
            </a:r>
            <a:endParaRPr kumimoji="1" lang="en-US" altLang="ja-JP" sz="800" kern="1200"/>
          </a:p>
        </xdr:txBody>
      </xdr:sp>
      <xdr:sp macro="" textlink="">
        <xdr:nvSpPr>
          <xdr:cNvPr id="339" name="テキスト ボックス 338">
            <a:extLst>
              <a:ext uri="{FF2B5EF4-FFF2-40B4-BE49-F238E27FC236}">
                <a16:creationId xmlns:a16="http://schemas.microsoft.com/office/drawing/2014/main" id="{C3C4072C-3E9C-51BA-E349-919C74637600}"/>
              </a:ext>
            </a:extLst>
          </xdr:cNvPr>
          <xdr:cNvSpPr txBox="1"/>
        </xdr:nvSpPr>
        <xdr:spPr>
          <a:xfrm rot="5400000">
            <a:off x="13652116" y="2301543"/>
            <a:ext cx="135645" cy="1341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800" kern="1200"/>
              <a:t>⑫</a:t>
            </a:r>
            <a:endParaRPr kumimoji="1" lang="en-US" altLang="ja-JP" sz="800" kern="1200"/>
          </a:p>
        </xdr:txBody>
      </xdr:sp>
    </xdr:grpSp>
    <xdr:clientData/>
  </xdr:twoCellAnchor>
  <xdr:twoCellAnchor>
    <xdr:from>
      <xdr:col>35</xdr:col>
      <xdr:colOff>202083</xdr:colOff>
      <xdr:row>199</xdr:row>
      <xdr:rowOff>136388</xdr:rowOff>
    </xdr:from>
    <xdr:to>
      <xdr:col>37</xdr:col>
      <xdr:colOff>52482</xdr:colOff>
      <xdr:row>200</xdr:row>
      <xdr:rowOff>99753</xdr:rowOff>
    </xdr:to>
    <xdr:sp macro="" textlink="">
      <xdr:nvSpPr>
        <xdr:cNvPr id="360" name="正方形/長方形 359">
          <a:extLst>
            <a:ext uri="{FF2B5EF4-FFF2-40B4-BE49-F238E27FC236}">
              <a16:creationId xmlns:a16="http://schemas.microsoft.com/office/drawing/2014/main" id="{BC202376-5219-4D1C-A3C0-14102A929361}"/>
            </a:ext>
          </a:extLst>
        </xdr:cNvPr>
        <xdr:cNvSpPr/>
      </xdr:nvSpPr>
      <xdr:spPr>
        <a:xfrm>
          <a:off x="8555508" y="37274363"/>
          <a:ext cx="326649" cy="153865"/>
        </a:xfrm>
        <a:prstGeom prst="rect">
          <a:avLst/>
        </a:prstGeom>
        <a:solidFill>
          <a:srgbClr val="CCFFCC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233688</xdr:colOff>
      <xdr:row>189</xdr:row>
      <xdr:rowOff>133113</xdr:rowOff>
    </xdr:from>
    <xdr:to>
      <xdr:col>55</xdr:col>
      <xdr:colOff>47330</xdr:colOff>
      <xdr:row>191</xdr:row>
      <xdr:rowOff>29580</xdr:rowOff>
    </xdr:to>
    <xdr:sp macro="" textlink="">
      <xdr:nvSpPr>
        <xdr:cNvPr id="361" name="フリーフォーム: 図形 360">
          <a:extLst>
            <a:ext uri="{FF2B5EF4-FFF2-40B4-BE49-F238E27FC236}">
              <a16:creationId xmlns:a16="http://schemas.microsoft.com/office/drawing/2014/main" id="{4D905A4C-3FD5-4051-ABDD-FE84D4B6CBFE}"/>
            </a:ext>
          </a:extLst>
        </xdr:cNvPr>
        <xdr:cNvSpPr/>
      </xdr:nvSpPr>
      <xdr:spPr>
        <a:xfrm>
          <a:off x="13111488" y="35366088"/>
          <a:ext cx="51767" cy="277467"/>
        </a:xfrm>
        <a:custGeom>
          <a:avLst/>
          <a:gdLst>
            <a:gd name="connsiteX0" fmla="*/ 0 w 53246"/>
            <a:gd name="connsiteY0" fmla="*/ 0 h 275101"/>
            <a:gd name="connsiteX1" fmla="*/ 35497 w 53246"/>
            <a:gd name="connsiteY1" fmla="*/ 100575 h 275101"/>
            <a:gd name="connsiteX2" fmla="*/ 53246 w 53246"/>
            <a:gd name="connsiteY2" fmla="*/ 210024 h 275101"/>
            <a:gd name="connsiteX3" fmla="*/ 50288 w 53246"/>
            <a:gd name="connsiteY3" fmla="*/ 275101 h 27510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53246" h="275101">
              <a:moveTo>
                <a:pt x="0" y="0"/>
              </a:moveTo>
              <a:lnTo>
                <a:pt x="35497" y="100575"/>
              </a:lnTo>
              <a:lnTo>
                <a:pt x="53246" y="210024"/>
              </a:lnTo>
              <a:lnTo>
                <a:pt x="50288" y="275101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55</xdr:col>
      <xdr:colOff>14791</xdr:colOff>
      <xdr:row>190</xdr:row>
      <xdr:rowOff>11832</xdr:rowOff>
    </xdr:from>
    <xdr:to>
      <xdr:col>55</xdr:col>
      <xdr:colOff>174527</xdr:colOff>
      <xdr:row>191</xdr:row>
      <xdr:rowOff>29580</xdr:rowOff>
    </xdr:to>
    <xdr:sp macro="" textlink="">
      <xdr:nvSpPr>
        <xdr:cNvPr id="362" name="フリーフォーム: 図形 361">
          <a:extLst>
            <a:ext uri="{FF2B5EF4-FFF2-40B4-BE49-F238E27FC236}">
              <a16:creationId xmlns:a16="http://schemas.microsoft.com/office/drawing/2014/main" id="{EFF16F60-47B0-4F1E-87F9-D4366BDCC61F}"/>
            </a:ext>
          </a:extLst>
        </xdr:cNvPr>
        <xdr:cNvSpPr/>
      </xdr:nvSpPr>
      <xdr:spPr>
        <a:xfrm>
          <a:off x="13130716" y="35435307"/>
          <a:ext cx="159736" cy="208248"/>
        </a:xfrm>
        <a:custGeom>
          <a:avLst/>
          <a:gdLst>
            <a:gd name="connsiteX0" fmla="*/ 0 w 144946"/>
            <a:gd name="connsiteY0" fmla="*/ 0 h 159736"/>
            <a:gd name="connsiteX1" fmla="*/ 73952 w 144946"/>
            <a:gd name="connsiteY1" fmla="*/ 29581 h 159736"/>
            <a:gd name="connsiteX2" fmla="*/ 127197 w 144946"/>
            <a:gd name="connsiteY2" fmla="*/ 85784 h 159736"/>
            <a:gd name="connsiteX3" fmla="*/ 144946 w 144946"/>
            <a:gd name="connsiteY3" fmla="*/ 159736 h 1597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4946" h="159736">
              <a:moveTo>
                <a:pt x="0" y="0"/>
              </a:moveTo>
              <a:lnTo>
                <a:pt x="73952" y="29581"/>
              </a:lnTo>
              <a:lnTo>
                <a:pt x="127197" y="85784"/>
              </a:lnTo>
              <a:lnTo>
                <a:pt x="144946" y="159736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55</xdr:col>
      <xdr:colOff>79869</xdr:colOff>
      <xdr:row>189</xdr:row>
      <xdr:rowOff>68036</xdr:rowOff>
    </xdr:from>
    <xdr:to>
      <xdr:col>55</xdr:col>
      <xdr:colOff>141988</xdr:colOff>
      <xdr:row>190</xdr:row>
      <xdr:rowOff>100574</xdr:rowOff>
    </xdr:to>
    <xdr:sp macro="" textlink="">
      <xdr:nvSpPr>
        <xdr:cNvPr id="363" name="フリーフォーム: 図形 362">
          <a:extLst>
            <a:ext uri="{FF2B5EF4-FFF2-40B4-BE49-F238E27FC236}">
              <a16:creationId xmlns:a16="http://schemas.microsoft.com/office/drawing/2014/main" id="{E664AA41-39D8-4C9F-9869-8964EC257F91}"/>
            </a:ext>
          </a:extLst>
        </xdr:cNvPr>
        <xdr:cNvSpPr/>
      </xdr:nvSpPr>
      <xdr:spPr>
        <a:xfrm>
          <a:off x="13195794" y="35301011"/>
          <a:ext cx="62119" cy="223038"/>
        </a:xfrm>
        <a:custGeom>
          <a:avLst/>
          <a:gdLst>
            <a:gd name="connsiteX0" fmla="*/ 0 w 62119"/>
            <a:gd name="connsiteY0" fmla="*/ 0 h 221855"/>
            <a:gd name="connsiteX1" fmla="*/ 32538 w 62119"/>
            <a:gd name="connsiteY1" fmla="*/ 50287 h 221855"/>
            <a:gd name="connsiteX2" fmla="*/ 53245 w 62119"/>
            <a:gd name="connsiteY2" fmla="*/ 139029 h 221855"/>
            <a:gd name="connsiteX3" fmla="*/ 62119 w 62119"/>
            <a:gd name="connsiteY3" fmla="*/ 221855 h 2218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62119" h="221855">
              <a:moveTo>
                <a:pt x="0" y="0"/>
              </a:moveTo>
              <a:lnTo>
                <a:pt x="32538" y="50287"/>
              </a:lnTo>
              <a:lnTo>
                <a:pt x="53245" y="139029"/>
              </a:lnTo>
              <a:lnTo>
                <a:pt x="62119" y="221855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55</xdr:col>
      <xdr:colOff>136072</xdr:colOff>
      <xdr:row>190</xdr:row>
      <xdr:rowOff>11832</xdr:rowOff>
    </xdr:from>
    <xdr:to>
      <xdr:col>56</xdr:col>
      <xdr:colOff>59161</xdr:colOff>
      <xdr:row>191</xdr:row>
      <xdr:rowOff>35496</xdr:rowOff>
    </xdr:to>
    <xdr:sp macro="" textlink="">
      <xdr:nvSpPr>
        <xdr:cNvPr id="364" name="フリーフォーム: 図形 363">
          <a:extLst>
            <a:ext uri="{FF2B5EF4-FFF2-40B4-BE49-F238E27FC236}">
              <a16:creationId xmlns:a16="http://schemas.microsoft.com/office/drawing/2014/main" id="{9E0DFF4C-643E-4889-B566-1B38D5F1699B}"/>
            </a:ext>
          </a:extLst>
        </xdr:cNvPr>
        <xdr:cNvSpPr/>
      </xdr:nvSpPr>
      <xdr:spPr>
        <a:xfrm>
          <a:off x="13251997" y="35435307"/>
          <a:ext cx="161214" cy="214164"/>
        </a:xfrm>
        <a:custGeom>
          <a:avLst/>
          <a:gdLst>
            <a:gd name="connsiteX0" fmla="*/ 0 w 162694"/>
            <a:gd name="connsiteY0" fmla="*/ 0 h 212981"/>
            <a:gd name="connsiteX1" fmla="*/ 106491 w 162694"/>
            <a:gd name="connsiteY1" fmla="*/ 44371 h 212981"/>
            <a:gd name="connsiteX2" fmla="*/ 147904 w 162694"/>
            <a:gd name="connsiteY2" fmla="*/ 136072 h 212981"/>
            <a:gd name="connsiteX3" fmla="*/ 162694 w 162694"/>
            <a:gd name="connsiteY3" fmla="*/ 212981 h 21298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62694" h="212981">
              <a:moveTo>
                <a:pt x="0" y="0"/>
              </a:moveTo>
              <a:lnTo>
                <a:pt x="106491" y="44371"/>
              </a:lnTo>
              <a:lnTo>
                <a:pt x="147904" y="136072"/>
              </a:lnTo>
              <a:lnTo>
                <a:pt x="162694" y="212981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55</xdr:col>
      <xdr:colOff>189317</xdr:colOff>
      <xdr:row>188</xdr:row>
      <xdr:rowOff>174527</xdr:rowOff>
    </xdr:from>
    <xdr:to>
      <xdr:col>56</xdr:col>
      <xdr:colOff>17748</xdr:colOff>
      <xdr:row>190</xdr:row>
      <xdr:rowOff>62119</xdr:rowOff>
    </xdr:to>
    <xdr:sp macro="" textlink="">
      <xdr:nvSpPr>
        <xdr:cNvPr id="365" name="フリーフォーム: 図形 364">
          <a:extLst>
            <a:ext uri="{FF2B5EF4-FFF2-40B4-BE49-F238E27FC236}">
              <a16:creationId xmlns:a16="http://schemas.microsoft.com/office/drawing/2014/main" id="{9AEF3F85-46D1-408E-AC27-A9596AEFD60D}"/>
            </a:ext>
          </a:extLst>
        </xdr:cNvPr>
        <xdr:cNvSpPr/>
      </xdr:nvSpPr>
      <xdr:spPr>
        <a:xfrm>
          <a:off x="13305242" y="35217002"/>
          <a:ext cx="66556" cy="268592"/>
        </a:xfrm>
        <a:custGeom>
          <a:avLst/>
          <a:gdLst>
            <a:gd name="connsiteX0" fmla="*/ 0 w 68036"/>
            <a:gd name="connsiteY0" fmla="*/ 0 h 266226"/>
            <a:gd name="connsiteX1" fmla="*/ 35497 w 68036"/>
            <a:gd name="connsiteY1" fmla="*/ 91700 h 266226"/>
            <a:gd name="connsiteX2" fmla="*/ 65078 w 68036"/>
            <a:gd name="connsiteY2" fmla="*/ 204107 h 266226"/>
            <a:gd name="connsiteX3" fmla="*/ 59162 w 68036"/>
            <a:gd name="connsiteY3" fmla="*/ 266226 h 266226"/>
            <a:gd name="connsiteX4" fmla="*/ 68036 w 68036"/>
            <a:gd name="connsiteY4" fmla="*/ 257352 h 266226"/>
            <a:gd name="connsiteX5" fmla="*/ 62120 w 68036"/>
            <a:gd name="connsiteY5" fmla="*/ 263268 h 2662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68036" h="266226">
              <a:moveTo>
                <a:pt x="0" y="0"/>
              </a:moveTo>
              <a:lnTo>
                <a:pt x="35497" y="91700"/>
              </a:lnTo>
              <a:lnTo>
                <a:pt x="65078" y="204107"/>
              </a:lnTo>
              <a:lnTo>
                <a:pt x="59162" y="266226"/>
              </a:lnTo>
              <a:lnTo>
                <a:pt x="68036" y="257352"/>
              </a:lnTo>
              <a:lnTo>
                <a:pt x="62120" y="263268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56</xdr:col>
      <xdr:colOff>17748</xdr:colOff>
      <xdr:row>190</xdr:row>
      <xdr:rowOff>76910</xdr:rowOff>
    </xdr:from>
    <xdr:to>
      <xdr:col>56</xdr:col>
      <xdr:colOff>183400</xdr:colOff>
      <xdr:row>191</xdr:row>
      <xdr:rowOff>29580</xdr:rowOff>
    </xdr:to>
    <xdr:sp macro="" textlink="">
      <xdr:nvSpPr>
        <xdr:cNvPr id="366" name="フリーフォーム: 図形 365">
          <a:extLst>
            <a:ext uri="{FF2B5EF4-FFF2-40B4-BE49-F238E27FC236}">
              <a16:creationId xmlns:a16="http://schemas.microsoft.com/office/drawing/2014/main" id="{3B39D910-520D-49FB-9C81-93BD97AEC983}"/>
            </a:ext>
          </a:extLst>
        </xdr:cNvPr>
        <xdr:cNvSpPr/>
      </xdr:nvSpPr>
      <xdr:spPr>
        <a:xfrm>
          <a:off x="13371798" y="35500385"/>
          <a:ext cx="165652" cy="143170"/>
        </a:xfrm>
        <a:custGeom>
          <a:avLst/>
          <a:gdLst>
            <a:gd name="connsiteX0" fmla="*/ 0 w 165652"/>
            <a:gd name="connsiteY0" fmla="*/ 0 h 141987"/>
            <a:gd name="connsiteX1" fmla="*/ 97616 w 165652"/>
            <a:gd name="connsiteY1" fmla="*/ 14790 h 141987"/>
            <a:gd name="connsiteX2" fmla="*/ 141988 w 165652"/>
            <a:gd name="connsiteY2" fmla="*/ 70994 h 141987"/>
            <a:gd name="connsiteX3" fmla="*/ 165652 w 165652"/>
            <a:gd name="connsiteY3" fmla="*/ 141987 h 1419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65652" h="141987">
              <a:moveTo>
                <a:pt x="0" y="0"/>
              </a:moveTo>
              <a:lnTo>
                <a:pt x="97616" y="14790"/>
              </a:lnTo>
              <a:lnTo>
                <a:pt x="141988" y="70994"/>
              </a:lnTo>
              <a:lnTo>
                <a:pt x="165652" y="141987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55</xdr:col>
      <xdr:colOff>236646</xdr:colOff>
      <xdr:row>189</xdr:row>
      <xdr:rowOff>88742</xdr:rowOff>
    </xdr:from>
    <xdr:to>
      <xdr:col>56</xdr:col>
      <xdr:colOff>139029</xdr:colOff>
      <xdr:row>190</xdr:row>
      <xdr:rowOff>115365</xdr:rowOff>
    </xdr:to>
    <xdr:sp macro="" textlink="">
      <xdr:nvSpPr>
        <xdr:cNvPr id="367" name="フリーフォーム: 図形 366">
          <a:extLst>
            <a:ext uri="{FF2B5EF4-FFF2-40B4-BE49-F238E27FC236}">
              <a16:creationId xmlns:a16="http://schemas.microsoft.com/office/drawing/2014/main" id="{14FBE053-E852-4D32-8645-E56A490A607B}"/>
            </a:ext>
          </a:extLst>
        </xdr:cNvPr>
        <xdr:cNvSpPr/>
      </xdr:nvSpPr>
      <xdr:spPr>
        <a:xfrm>
          <a:off x="13352571" y="35321717"/>
          <a:ext cx="140508" cy="217123"/>
        </a:xfrm>
        <a:custGeom>
          <a:avLst/>
          <a:gdLst>
            <a:gd name="connsiteX0" fmla="*/ 0 w 141988"/>
            <a:gd name="connsiteY0" fmla="*/ 0 h 215940"/>
            <a:gd name="connsiteX1" fmla="*/ 94659 w 141988"/>
            <a:gd name="connsiteY1" fmla="*/ 14791 h 215940"/>
            <a:gd name="connsiteX2" fmla="*/ 136072 w 141988"/>
            <a:gd name="connsiteY2" fmla="*/ 118323 h 215940"/>
            <a:gd name="connsiteX3" fmla="*/ 141988 w 141988"/>
            <a:gd name="connsiteY3" fmla="*/ 215940 h 2159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1988" h="215940">
              <a:moveTo>
                <a:pt x="0" y="0"/>
              </a:moveTo>
              <a:lnTo>
                <a:pt x="94659" y="14791"/>
              </a:lnTo>
              <a:lnTo>
                <a:pt x="136072" y="118323"/>
              </a:lnTo>
              <a:lnTo>
                <a:pt x="141988" y="215940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56</xdr:col>
      <xdr:colOff>73951</xdr:colOff>
      <xdr:row>188</xdr:row>
      <xdr:rowOff>76910</xdr:rowOff>
    </xdr:from>
    <xdr:to>
      <xdr:col>56</xdr:col>
      <xdr:colOff>115364</xdr:colOff>
      <xdr:row>189</xdr:row>
      <xdr:rowOff>118323</xdr:rowOff>
    </xdr:to>
    <xdr:sp macro="" textlink="">
      <xdr:nvSpPr>
        <xdr:cNvPr id="368" name="フリーフォーム: 図形 367">
          <a:extLst>
            <a:ext uri="{FF2B5EF4-FFF2-40B4-BE49-F238E27FC236}">
              <a16:creationId xmlns:a16="http://schemas.microsoft.com/office/drawing/2014/main" id="{FC89F159-9A5B-4688-B28B-396911BC5B9B}"/>
            </a:ext>
          </a:extLst>
        </xdr:cNvPr>
        <xdr:cNvSpPr/>
      </xdr:nvSpPr>
      <xdr:spPr>
        <a:xfrm>
          <a:off x="13428001" y="35119385"/>
          <a:ext cx="41413" cy="231913"/>
        </a:xfrm>
        <a:custGeom>
          <a:avLst/>
          <a:gdLst>
            <a:gd name="connsiteX0" fmla="*/ 0 w 41413"/>
            <a:gd name="connsiteY0" fmla="*/ 0 h 230730"/>
            <a:gd name="connsiteX1" fmla="*/ 26623 w 41413"/>
            <a:gd name="connsiteY1" fmla="*/ 65078 h 230730"/>
            <a:gd name="connsiteX2" fmla="*/ 41413 w 41413"/>
            <a:gd name="connsiteY2" fmla="*/ 168610 h 230730"/>
            <a:gd name="connsiteX3" fmla="*/ 29581 w 41413"/>
            <a:gd name="connsiteY3" fmla="*/ 230730 h 2307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41413" h="230730">
              <a:moveTo>
                <a:pt x="0" y="0"/>
              </a:moveTo>
              <a:lnTo>
                <a:pt x="26623" y="65078"/>
              </a:lnTo>
              <a:lnTo>
                <a:pt x="41413" y="168610"/>
              </a:lnTo>
              <a:lnTo>
                <a:pt x="29581" y="230730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56</xdr:col>
      <xdr:colOff>136071</xdr:colOff>
      <xdr:row>190</xdr:row>
      <xdr:rowOff>11832</xdr:rowOff>
    </xdr:from>
    <xdr:to>
      <xdr:col>57</xdr:col>
      <xdr:colOff>35496</xdr:colOff>
      <xdr:row>191</xdr:row>
      <xdr:rowOff>29580</xdr:rowOff>
    </xdr:to>
    <xdr:sp macro="" textlink="">
      <xdr:nvSpPr>
        <xdr:cNvPr id="369" name="フリーフォーム: 図形 368">
          <a:extLst>
            <a:ext uri="{FF2B5EF4-FFF2-40B4-BE49-F238E27FC236}">
              <a16:creationId xmlns:a16="http://schemas.microsoft.com/office/drawing/2014/main" id="{6538236C-EC57-4A04-A749-DEDA58CB7A92}"/>
            </a:ext>
          </a:extLst>
        </xdr:cNvPr>
        <xdr:cNvSpPr/>
      </xdr:nvSpPr>
      <xdr:spPr>
        <a:xfrm>
          <a:off x="13490121" y="35435307"/>
          <a:ext cx="137550" cy="208248"/>
        </a:xfrm>
        <a:custGeom>
          <a:avLst/>
          <a:gdLst>
            <a:gd name="connsiteX0" fmla="*/ 0 w 139029"/>
            <a:gd name="connsiteY0" fmla="*/ 0 h 207065"/>
            <a:gd name="connsiteX1" fmla="*/ 94658 w 139029"/>
            <a:gd name="connsiteY1" fmla="*/ 53245 h 207065"/>
            <a:gd name="connsiteX2" fmla="*/ 136071 w 139029"/>
            <a:gd name="connsiteY2" fmla="*/ 127197 h 207065"/>
            <a:gd name="connsiteX3" fmla="*/ 139029 w 139029"/>
            <a:gd name="connsiteY3" fmla="*/ 207065 h 2070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9029" h="207065">
              <a:moveTo>
                <a:pt x="0" y="0"/>
              </a:moveTo>
              <a:lnTo>
                <a:pt x="94658" y="53245"/>
              </a:lnTo>
              <a:lnTo>
                <a:pt x="136071" y="127197"/>
              </a:lnTo>
              <a:lnTo>
                <a:pt x="139029" y="207065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56</xdr:col>
      <xdr:colOff>112406</xdr:colOff>
      <xdr:row>189</xdr:row>
      <xdr:rowOff>38455</xdr:rowOff>
    </xdr:from>
    <xdr:to>
      <xdr:col>57</xdr:col>
      <xdr:colOff>17748</xdr:colOff>
      <xdr:row>190</xdr:row>
      <xdr:rowOff>85784</xdr:rowOff>
    </xdr:to>
    <xdr:sp macro="" textlink="">
      <xdr:nvSpPr>
        <xdr:cNvPr id="370" name="フリーフォーム: 図形 369">
          <a:extLst>
            <a:ext uri="{FF2B5EF4-FFF2-40B4-BE49-F238E27FC236}">
              <a16:creationId xmlns:a16="http://schemas.microsoft.com/office/drawing/2014/main" id="{F56C85EA-7CEE-4824-B5BD-CD316C24E92D}"/>
            </a:ext>
          </a:extLst>
        </xdr:cNvPr>
        <xdr:cNvSpPr/>
      </xdr:nvSpPr>
      <xdr:spPr>
        <a:xfrm>
          <a:off x="13466456" y="35271430"/>
          <a:ext cx="143467" cy="237829"/>
        </a:xfrm>
        <a:custGeom>
          <a:avLst/>
          <a:gdLst>
            <a:gd name="connsiteX0" fmla="*/ 0 w 144946"/>
            <a:gd name="connsiteY0" fmla="*/ 0 h 236646"/>
            <a:gd name="connsiteX1" fmla="*/ 103533 w 144946"/>
            <a:gd name="connsiteY1" fmla="*/ 47329 h 236646"/>
            <a:gd name="connsiteX2" fmla="*/ 144946 w 144946"/>
            <a:gd name="connsiteY2" fmla="*/ 144946 h 236646"/>
            <a:gd name="connsiteX3" fmla="*/ 136072 w 144946"/>
            <a:gd name="connsiteY3" fmla="*/ 236646 h 23664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4946" h="236646">
              <a:moveTo>
                <a:pt x="0" y="0"/>
              </a:moveTo>
              <a:lnTo>
                <a:pt x="103533" y="47329"/>
              </a:lnTo>
              <a:lnTo>
                <a:pt x="144946" y="144946"/>
              </a:lnTo>
              <a:lnTo>
                <a:pt x="136072" y="236646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56</xdr:col>
      <xdr:colOff>139029</xdr:colOff>
      <xdr:row>188</xdr:row>
      <xdr:rowOff>35497</xdr:rowOff>
    </xdr:from>
    <xdr:to>
      <xdr:col>56</xdr:col>
      <xdr:colOff>233687</xdr:colOff>
      <xdr:row>189</xdr:row>
      <xdr:rowOff>94658</xdr:rowOff>
    </xdr:to>
    <xdr:sp macro="" textlink="">
      <xdr:nvSpPr>
        <xdr:cNvPr id="371" name="フリーフォーム: 図形 370">
          <a:extLst>
            <a:ext uri="{FF2B5EF4-FFF2-40B4-BE49-F238E27FC236}">
              <a16:creationId xmlns:a16="http://schemas.microsoft.com/office/drawing/2014/main" id="{D3B443CC-EFF0-452C-95D7-42CC028937E8}"/>
            </a:ext>
          </a:extLst>
        </xdr:cNvPr>
        <xdr:cNvSpPr/>
      </xdr:nvSpPr>
      <xdr:spPr>
        <a:xfrm>
          <a:off x="13493079" y="35077972"/>
          <a:ext cx="94658" cy="249661"/>
        </a:xfrm>
        <a:custGeom>
          <a:avLst/>
          <a:gdLst>
            <a:gd name="connsiteX0" fmla="*/ 0 w 94658"/>
            <a:gd name="connsiteY0" fmla="*/ 0 h 248478"/>
            <a:gd name="connsiteX1" fmla="*/ 70994 w 94658"/>
            <a:gd name="connsiteY1" fmla="*/ 76910 h 248478"/>
            <a:gd name="connsiteX2" fmla="*/ 94658 w 94658"/>
            <a:gd name="connsiteY2" fmla="*/ 180443 h 248478"/>
            <a:gd name="connsiteX3" fmla="*/ 65078 w 94658"/>
            <a:gd name="connsiteY3" fmla="*/ 248478 h 24847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94658" h="248478">
              <a:moveTo>
                <a:pt x="0" y="0"/>
              </a:moveTo>
              <a:lnTo>
                <a:pt x="70994" y="76910"/>
              </a:lnTo>
              <a:lnTo>
                <a:pt x="94658" y="180443"/>
              </a:lnTo>
              <a:lnTo>
                <a:pt x="65078" y="248478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56</xdr:col>
      <xdr:colOff>180442</xdr:colOff>
      <xdr:row>187</xdr:row>
      <xdr:rowOff>130156</xdr:rowOff>
    </xdr:from>
    <xdr:to>
      <xdr:col>57</xdr:col>
      <xdr:colOff>5916</xdr:colOff>
      <xdr:row>188</xdr:row>
      <xdr:rowOff>153820</xdr:rowOff>
    </xdr:to>
    <xdr:sp macro="" textlink="">
      <xdr:nvSpPr>
        <xdr:cNvPr id="372" name="フリーフォーム: 図形 371">
          <a:extLst>
            <a:ext uri="{FF2B5EF4-FFF2-40B4-BE49-F238E27FC236}">
              <a16:creationId xmlns:a16="http://schemas.microsoft.com/office/drawing/2014/main" id="{449795F1-0A9B-47D5-94F4-DD3DA77699B6}"/>
            </a:ext>
          </a:extLst>
        </xdr:cNvPr>
        <xdr:cNvSpPr/>
      </xdr:nvSpPr>
      <xdr:spPr>
        <a:xfrm>
          <a:off x="13534492" y="34982131"/>
          <a:ext cx="63599" cy="214164"/>
        </a:xfrm>
        <a:custGeom>
          <a:avLst/>
          <a:gdLst>
            <a:gd name="connsiteX0" fmla="*/ 0 w 53245"/>
            <a:gd name="connsiteY0" fmla="*/ 0 h 186359"/>
            <a:gd name="connsiteX1" fmla="*/ 44371 w 53245"/>
            <a:gd name="connsiteY1" fmla="*/ 41413 h 186359"/>
            <a:gd name="connsiteX2" fmla="*/ 53245 w 53245"/>
            <a:gd name="connsiteY2" fmla="*/ 130155 h 186359"/>
            <a:gd name="connsiteX3" fmla="*/ 38455 w 53245"/>
            <a:gd name="connsiteY3" fmla="*/ 186359 h 186359"/>
            <a:gd name="connsiteX0" fmla="*/ 0 w 46856"/>
            <a:gd name="connsiteY0" fmla="*/ 0 h 191683"/>
            <a:gd name="connsiteX1" fmla="*/ 37982 w 46856"/>
            <a:gd name="connsiteY1" fmla="*/ 46737 h 191683"/>
            <a:gd name="connsiteX2" fmla="*/ 46856 w 46856"/>
            <a:gd name="connsiteY2" fmla="*/ 135479 h 191683"/>
            <a:gd name="connsiteX3" fmla="*/ 32066 w 46856"/>
            <a:gd name="connsiteY3" fmla="*/ 191683 h 19168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46856" h="191683">
              <a:moveTo>
                <a:pt x="0" y="0"/>
              </a:moveTo>
              <a:lnTo>
                <a:pt x="37982" y="46737"/>
              </a:lnTo>
              <a:lnTo>
                <a:pt x="46856" y="135479"/>
              </a:lnTo>
              <a:lnTo>
                <a:pt x="32066" y="191683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55</xdr:col>
      <xdr:colOff>133854</xdr:colOff>
      <xdr:row>14</xdr:row>
      <xdr:rowOff>80963</xdr:rowOff>
    </xdr:from>
    <xdr:to>
      <xdr:col>56</xdr:col>
      <xdr:colOff>48321</xdr:colOff>
      <xdr:row>15</xdr:row>
      <xdr:rowOff>34343</xdr:rowOff>
    </xdr:to>
    <xdr:sp macro="" textlink="">
      <xdr:nvSpPr>
        <xdr:cNvPr id="373" name="フリーフォーム: 図形 372">
          <a:extLst>
            <a:ext uri="{FF2B5EF4-FFF2-40B4-BE49-F238E27FC236}">
              <a16:creationId xmlns:a16="http://schemas.microsoft.com/office/drawing/2014/main" id="{F08D8CD7-C0D2-459F-AF1C-6CC96C0A8403}"/>
            </a:ext>
          </a:extLst>
        </xdr:cNvPr>
        <xdr:cNvSpPr/>
      </xdr:nvSpPr>
      <xdr:spPr>
        <a:xfrm>
          <a:off x="13249779" y="2747963"/>
          <a:ext cx="152592" cy="143880"/>
        </a:xfrm>
        <a:custGeom>
          <a:avLst/>
          <a:gdLst>
            <a:gd name="connsiteX0" fmla="*/ 0 w 144946"/>
            <a:gd name="connsiteY0" fmla="*/ 0 h 159736"/>
            <a:gd name="connsiteX1" fmla="*/ 73952 w 144946"/>
            <a:gd name="connsiteY1" fmla="*/ 29581 h 159736"/>
            <a:gd name="connsiteX2" fmla="*/ 127197 w 144946"/>
            <a:gd name="connsiteY2" fmla="*/ 85784 h 159736"/>
            <a:gd name="connsiteX3" fmla="*/ 144946 w 144946"/>
            <a:gd name="connsiteY3" fmla="*/ 159736 h 159736"/>
            <a:gd name="connsiteX0" fmla="*/ 0 w 144946"/>
            <a:gd name="connsiteY0" fmla="*/ 0 h 159736"/>
            <a:gd name="connsiteX1" fmla="*/ 95559 w 144946"/>
            <a:gd name="connsiteY1" fmla="*/ 22275 h 159736"/>
            <a:gd name="connsiteX2" fmla="*/ 127197 w 144946"/>
            <a:gd name="connsiteY2" fmla="*/ 85784 h 159736"/>
            <a:gd name="connsiteX3" fmla="*/ 144946 w 144946"/>
            <a:gd name="connsiteY3" fmla="*/ 159736 h 159736"/>
            <a:gd name="connsiteX0" fmla="*/ 0 w 121177"/>
            <a:gd name="connsiteY0" fmla="*/ 0 h 152833"/>
            <a:gd name="connsiteX1" fmla="*/ 71790 w 121177"/>
            <a:gd name="connsiteY1" fmla="*/ 15372 h 152833"/>
            <a:gd name="connsiteX2" fmla="*/ 103428 w 121177"/>
            <a:gd name="connsiteY2" fmla="*/ 78881 h 152833"/>
            <a:gd name="connsiteX3" fmla="*/ 121177 w 121177"/>
            <a:gd name="connsiteY3" fmla="*/ 152833 h 152833"/>
            <a:gd name="connsiteX0" fmla="*/ 0 w 121177"/>
            <a:gd name="connsiteY0" fmla="*/ 0 h 152833"/>
            <a:gd name="connsiteX1" fmla="*/ 80434 w 121177"/>
            <a:gd name="connsiteY1" fmla="*/ 15372 h 152833"/>
            <a:gd name="connsiteX2" fmla="*/ 103428 w 121177"/>
            <a:gd name="connsiteY2" fmla="*/ 78881 h 152833"/>
            <a:gd name="connsiteX3" fmla="*/ 121177 w 121177"/>
            <a:gd name="connsiteY3" fmla="*/ 152833 h 152833"/>
            <a:gd name="connsiteX0" fmla="*/ 0 w 134142"/>
            <a:gd name="connsiteY0" fmla="*/ 0 h 139028"/>
            <a:gd name="connsiteX1" fmla="*/ 93399 w 134142"/>
            <a:gd name="connsiteY1" fmla="*/ 1567 h 139028"/>
            <a:gd name="connsiteX2" fmla="*/ 116393 w 134142"/>
            <a:gd name="connsiteY2" fmla="*/ 65076 h 139028"/>
            <a:gd name="connsiteX3" fmla="*/ 134142 w 134142"/>
            <a:gd name="connsiteY3" fmla="*/ 139028 h 139028"/>
            <a:gd name="connsiteX0" fmla="*/ 0 w 134142"/>
            <a:gd name="connsiteY0" fmla="*/ 0 h 139028"/>
            <a:gd name="connsiteX1" fmla="*/ 82596 w 134142"/>
            <a:gd name="connsiteY1" fmla="*/ 10771 h 139028"/>
            <a:gd name="connsiteX2" fmla="*/ 116393 w 134142"/>
            <a:gd name="connsiteY2" fmla="*/ 65076 h 139028"/>
            <a:gd name="connsiteX3" fmla="*/ 134142 w 134142"/>
            <a:gd name="connsiteY3" fmla="*/ 139028 h 139028"/>
            <a:gd name="connsiteX0" fmla="*/ 0 w 138463"/>
            <a:gd name="connsiteY0" fmla="*/ 0 h 132452"/>
            <a:gd name="connsiteX1" fmla="*/ 86917 w 138463"/>
            <a:gd name="connsiteY1" fmla="*/ 4195 h 132452"/>
            <a:gd name="connsiteX2" fmla="*/ 120714 w 138463"/>
            <a:gd name="connsiteY2" fmla="*/ 58500 h 132452"/>
            <a:gd name="connsiteX3" fmla="*/ 138463 w 138463"/>
            <a:gd name="connsiteY3" fmla="*/ 132452 h 13245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38463" h="132452">
              <a:moveTo>
                <a:pt x="0" y="0"/>
              </a:moveTo>
              <a:lnTo>
                <a:pt x="86917" y="4195"/>
              </a:lnTo>
              <a:lnTo>
                <a:pt x="120714" y="58500"/>
              </a:lnTo>
              <a:lnTo>
                <a:pt x="138463" y="132452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55</xdr:col>
      <xdr:colOff>233866</xdr:colOff>
      <xdr:row>14</xdr:row>
      <xdr:rowOff>83344</xdr:rowOff>
    </xdr:from>
    <xdr:to>
      <xdr:col>56</xdr:col>
      <xdr:colOff>157859</xdr:colOff>
      <xdr:row>15</xdr:row>
      <xdr:rowOff>29580</xdr:rowOff>
    </xdr:to>
    <xdr:sp macro="" textlink="">
      <xdr:nvSpPr>
        <xdr:cNvPr id="374" name="フリーフォーム: 図形 373">
          <a:extLst>
            <a:ext uri="{FF2B5EF4-FFF2-40B4-BE49-F238E27FC236}">
              <a16:creationId xmlns:a16="http://schemas.microsoft.com/office/drawing/2014/main" id="{341B3CB9-50E6-4467-9C2E-AD9D8699A4DB}"/>
            </a:ext>
          </a:extLst>
        </xdr:cNvPr>
        <xdr:cNvSpPr/>
      </xdr:nvSpPr>
      <xdr:spPr>
        <a:xfrm>
          <a:off x="13349791" y="2750344"/>
          <a:ext cx="162118" cy="136736"/>
        </a:xfrm>
        <a:custGeom>
          <a:avLst/>
          <a:gdLst>
            <a:gd name="connsiteX0" fmla="*/ 0 w 144946"/>
            <a:gd name="connsiteY0" fmla="*/ 0 h 159736"/>
            <a:gd name="connsiteX1" fmla="*/ 73952 w 144946"/>
            <a:gd name="connsiteY1" fmla="*/ 29581 h 159736"/>
            <a:gd name="connsiteX2" fmla="*/ 127197 w 144946"/>
            <a:gd name="connsiteY2" fmla="*/ 85784 h 159736"/>
            <a:gd name="connsiteX3" fmla="*/ 144946 w 144946"/>
            <a:gd name="connsiteY3" fmla="*/ 159736 h 159736"/>
            <a:gd name="connsiteX0" fmla="*/ 0 w 144946"/>
            <a:gd name="connsiteY0" fmla="*/ 0 h 159736"/>
            <a:gd name="connsiteX1" fmla="*/ 95559 w 144946"/>
            <a:gd name="connsiteY1" fmla="*/ 22275 h 159736"/>
            <a:gd name="connsiteX2" fmla="*/ 127197 w 144946"/>
            <a:gd name="connsiteY2" fmla="*/ 85784 h 159736"/>
            <a:gd name="connsiteX3" fmla="*/ 144946 w 144946"/>
            <a:gd name="connsiteY3" fmla="*/ 159736 h 159736"/>
            <a:gd name="connsiteX0" fmla="*/ 0 w 121177"/>
            <a:gd name="connsiteY0" fmla="*/ 0 h 152833"/>
            <a:gd name="connsiteX1" fmla="*/ 71790 w 121177"/>
            <a:gd name="connsiteY1" fmla="*/ 15372 h 152833"/>
            <a:gd name="connsiteX2" fmla="*/ 103428 w 121177"/>
            <a:gd name="connsiteY2" fmla="*/ 78881 h 152833"/>
            <a:gd name="connsiteX3" fmla="*/ 121177 w 121177"/>
            <a:gd name="connsiteY3" fmla="*/ 152833 h 152833"/>
            <a:gd name="connsiteX0" fmla="*/ 0 w 121177"/>
            <a:gd name="connsiteY0" fmla="*/ 0 h 152833"/>
            <a:gd name="connsiteX1" fmla="*/ 80434 w 121177"/>
            <a:gd name="connsiteY1" fmla="*/ 15372 h 152833"/>
            <a:gd name="connsiteX2" fmla="*/ 103428 w 121177"/>
            <a:gd name="connsiteY2" fmla="*/ 78881 h 152833"/>
            <a:gd name="connsiteX3" fmla="*/ 121177 w 121177"/>
            <a:gd name="connsiteY3" fmla="*/ 152833 h 152833"/>
            <a:gd name="connsiteX0" fmla="*/ 0 w 134142"/>
            <a:gd name="connsiteY0" fmla="*/ 0 h 139028"/>
            <a:gd name="connsiteX1" fmla="*/ 93399 w 134142"/>
            <a:gd name="connsiteY1" fmla="*/ 1567 h 139028"/>
            <a:gd name="connsiteX2" fmla="*/ 116393 w 134142"/>
            <a:gd name="connsiteY2" fmla="*/ 65076 h 139028"/>
            <a:gd name="connsiteX3" fmla="*/ 134142 w 134142"/>
            <a:gd name="connsiteY3" fmla="*/ 139028 h 139028"/>
            <a:gd name="connsiteX0" fmla="*/ 0 w 134142"/>
            <a:gd name="connsiteY0" fmla="*/ 0 h 139028"/>
            <a:gd name="connsiteX1" fmla="*/ 82596 w 134142"/>
            <a:gd name="connsiteY1" fmla="*/ 10771 h 139028"/>
            <a:gd name="connsiteX2" fmla="*/ 116393 w 134142"/>
            <a:gd name="connsiteY2" fmla="*/ 65076 h 139028"/>
            <a:gd name="connsiteX3" fmla="*/ 134142 w 134142"/>
            <a:gd name="connsiteY3" fmla="*/ 139028 h 139028"/>
            <a:gd name="connsiteX0" fmla="*/ 0 w 147107"/>
            <a:gd name="connsiteY0" fmla="*/ 0 h 132125"/>
            <a:gd name="connsiteX1" fmla="*/ 95561 w 147107"/>
            <a:gd name="connsiteY1" fmla="*/ 3868 h 132125"/>
            <a:gd name="connsiteX2" fmla="*/ 129358 w 147107"/>
            <a:gd name="connsiteY2" fmla="*/ 58173 h 132125"/>
            <a:gd name="connsiteX3" fmla="*/ 147107 w 147107"/>
            <a:gd name="connsiteY3" fmla="*/ 132125 h 1321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7107" h="132125">
              <a:moveTo>
                <a:pt x="0" y="0"/>
              </a:moveTo>
              <a:lnTo>
                <a:pt x="95561" y="3868"/>
              </a:lnTo>
              <a:lnTo>
                <a:pt x="129358" y="58173"/>
              </a:lnTo>
              <a:lnTo>
                <a:pt x="147107" y="132125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56</xdr:col>
      <xdr:colOff>110041</xdr:colOff>
      <xdr:row>14</xdr:row>
      <xdr:rowOff>85726</xdr:rowOff>
    </xdr:from>
    <xdr:to>
      <xdr:col>57</xdr:col>
      <xdr:colOff>34034</xdr:colOff>
      <xdr:row>15</xdr:row>
      <xdr:rowOff>31962</xdr:rowOff>
    </xdr:to>
    <xdr:sp macro="" textlink="">
      <xdr:nvSpPr>
        <xdr:cNvPr id="375" name="フリーフォーム: 図形 374">
          <a:extLst>
            <a:ext uri="{FF2B5EF4-FFF2-40B4-BE49-F238E27FC236}">
              <a16:creationId xmlns:a16="http://schemas.microsoft.com/office/drawing/2014/main" id="{66076866-7A92-4EA3-BD3A-8612D9FBF860}"/>
            </a:ext>
          </a:extLst>
        </xdr:cNvPr>
        <xdr:cNvSpPr/>
      </xdr:nvSpPr>
      <xdr:spPr>
        <a:xfrm>
          <a:off x="13464091" y="2752726"/>
          <a:ext cx="162118" cy="136736"/>
        </a:xfrm>
        <a:custGeom>
          <a:avLst/>
          <a:gdLst>
            <a:gd name="connsiteX0" fmla="*/ 0 w 144946"/>
            <a:gd name="connsiteY0" fmla="*/ 0 h 159736"/>
            <a:gd name="connsiteX1" fmla="*/ 73952 w 144946"/>
            <a:gd name="connsiteY1" fmla="*/ 29581 h 159736"/>
            <a:gd name="connsiteX2" fmla="*/ 127197 w 144946"/>
            <a:gd name="connsiteY2" fmla="*/ 85784 h 159736"/>
            <a:gd name="connsiteX3" fmla="*/ 144946 w 144946"/>
            <a:gd name="connsiteY3" fmla="*/ 159736 h 159736"/>
            <a:gd name="connsiteX0" fmla="*/ 0 w 144946"/>
            <a:gd name="connsiteY0" fmla="*/ 0 h 159736"/>
            <a:gd name="connsiteX1" fmla="*/ 95559 w 144946"/>
            <a:gd name="connsiteY1" fmla="*/ 22275 h 159736"/>
            <a:gd name="connsiteX2" fmla="*/ 127197 w 144946"/>
            <a:gd name="connsiteY2" fmla="*/ 85784 h 159736"/>
            <a:gd name="connsiteX3" fmla="*/ 144946 w 144946"/>
            <a:gd name="connsiteY3" fmla="*/ 159736 h 159736"/>
            <a:gd name="connsiteX0" fmla="*/ 0 w 121177"/>
            <a:gd name="connsiteY0" fmla="*/ 0 h 152833"/>
            <a:gd name="connsiteX1" fmla="*/ 71790 w 121177"/>
            <a:gd name="connsiteY1" fmla="*/ 15372 h 152833"/>
            <a:gd name="connsiteX2" fmla="*/ 103428 w 121177"/>
            <a:gd name="connsiteY2" fmla="*/ 78881 h 152833"/>
            <a:gd name="connsiteX3" fmla="*/ 121177 w 121177"/>
            <a:gd name="connsiteY3" fmla="*/ 152833 h 152833"/>
            <a:gd name="connsiteX0" fmla="*/ 0 w 121177"/>
            <a:gd name="connsiteY0" fmla="*/ 0 h 152833"/>
            <a:gd name="connsiteX1" fmla="*/ 80434 w 121177"/>
            <a:gd name="connsiteY1" fmla="*/ 15372 h 152833"/>
            <a:gd name="connsiteX2" fmla="*/ 103428 w 121177"/>
            <a:gd name="connsiteY2" fmla="*/ 78881 h 152833"/>
            <a:gd name="connsiteX3" fmla="*/ 121177 w 121177"/>
            <a:gd name="connsiteY3" fmla="*/ 152833 h 152833"/>
            <a:gd name="connsiteX0" fmla="*/ 0 w 134142"/>
            <a:gd name="connsiteY0" fmla="*/ 0 h 139028"/>
            <a:gd name="connsiteX1" fmla="*/ 93399 w 134142"/>
            <a:gd name="connsiteY1" fmla="*/ 1567 h 139028"/>
            <a:gd name="connsiteX2" fmla="*/ 116393 w 134142"/>
            <a:gd name="connsiteY2" fmla="*/ 65076 h 139028"/>
            <a:gd name="connsiteX3" fmla="*/ 134142 w 134142"/>
            <a:gd name="connsiteY3" fmla="*/ 139028 h 139028"/>
            <a:gd name="connsiteX0" fmla="*/ 0 w 134142"/>
            <a:gd name="connsiteY0" fmla="*/ 0 h 139028"/>
            <a:gd name="connsiteX1" fmla="*/ 82596 w 134142"/>
            <a:gd name="connsiteY1" fmla="*/ 10771 h 139028"/>
            <a:gd name="connsiteX2" fmla="*/ 116393 w 134142"/>
            <a:gd name="connsiteY2" fmla="*/ 65076 h 139028"/>
            <a:gd name="connsiteX3" fmla="*/ 134142 w 134142"/>
            <a:gd name="connsiteY3" fmla="*/ 139028 h 139028"/>
            <a:gd name="connsiteX0" fmla="*/ 0 w 147107"/>
            <a:gd name="connsiteY0" fmla="*/ 0 h 132125"/>
            <a:gd name="connsiteX1" fmla="*/ 95561 w 147107"/>
            <a:gd name="connsiteY1" fmla="*/ 3868 h 132125"/>
            <a:gd name="connsiteX2" fmla="*/ 129358 w 147107"/>
            <a:gd name="connsiteY2" fmla="*/ 58173 h 132125"/>
            <a:gd name="connsiteX3" fmla="*/ 147107 w 147107"/>
            <a:gd name="connsiteY3" fmla="*/ 132125 h 1321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7107" h="132125">
              <a:moveTo>
                <a:pt x="0" y="0"/>
              </a:moveTo>
              <a:lnTo>
                <a:pt x="95561" y="3868"/>
              </a:lnTo>
              <a:lnTo>
                <a:pt x="129358" y="58173"/>
              </a:lnTo>
              <a:lnTo>
                <a:pt x="147107" y="132125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56</xdr:col>
      <xdr:colOff>210053</xdr:colOff>
      <xdr:row>14</xdr:row>
      <xdr:rowOff>88107</xdr:rowOff>
    </xdr:from>
    <xdr:to>
      <xdr:col>57</xdr:col>
      <xdr:colOff>152399</xdr:colOff>
      <xdr:row>15</xdr:row>
      <xdr:rowOff>34343</xdr:rowOff>
    </xdr:to>
    <xdr:sp macro="" textlink="">
      <xdr:nvSpPr>
        <xdr:cNvPr id="376" name="フリーフォーム: 図形 375">
          <a:extLst>
            <a:ext uri="{FF2B5EF4-FFF2-40B4-BE49-F238E27FC236}">
              <a16:creationId xmlns:a16="http://schemas.microsoft.com/office/drawing/2014/main" id="{CB7168B6-F5D7-49BD-905C-6E2F412B3B2E}"/>
            </a:ext>
          </a:extLst>
        </xdr:cNvPr>
        <xdr:cNvSpPr/>
      </xdr:nvSpPr>
      <xdr:spPr>
        <a:xfrm>
          <a:off x="13564103" y="2755107"/>
          <a:ext cx="180471" cy="136736"/>
        </a:xfrm>
        <a:custGeom>
          <a:avLst/>
          <a:gdLst>
            <a:gd name="connsiteX0" fmla="*/ 0 w 144946"/>
            <a:gd name="connsiteY0" fmla="*/ 0 h 159736"/>
            <a:gd name="connsiteX1" fmla="*/ 73952 w 144946"/>
            <a:gd name="connsiteY1" fmla="*/ 29581 h 159736"/>
            <a:gd name="connsiteX2" fmla="*/ 127197 w 144946"/>
            <a:gd name="connsiteY2" fmla="*/ 85784 h 159736"/>
            <a:gd name="connsiteX3" fmla="*/ 144946 w 144946"/>
            <a:gd name="connsiteY3" fmla="*/ 159736 h 159736"/>
            <a:gd name="connsiteX0" fmla="*/ 0 w 144946"/>
            <a:gd name="connsiteY0" fmla="*/ 0 h 159736"/>
            <a:gd name="connsiteX1" fmla="*/ 95559 w 144946"/>
            <a:gd name="connsiteY1" fmla="*/ 22275 h 159736"/>
            <a:gd name="connsiteX2" fmla="*/ 127197 w 144946"/>
            <a:gd name="connsiteY2" fmla="*/ 85784 h 159736"/>
            <a:gd name="connsiteX3" fmla="*/ 144946 w 144946"/>
            <a:gd name="connsiteY3" fmla="*/ 159736 h 159736"/>
            <a:gd name="connsiteX0" fmla="*/ 0 w 121177"/>
            <a:gd name="connsiteY0" fmla="*/ 0 h 152833"/>
            <a:gd name="connsiteX1" fmla="*/ 71790 w 121177"/>
            <a:gd name="connsiteY1" fmla="*/ 15372 h 152833"/>
            <a:gd name="connsiteX2" fmla="*/ 103428 w 121177"/>
            <a:gd name="connsiteY2" fmla="*/ 78881 h 152833"/>
            <a:gd name="connsiteX3" fmla="*/ 121177 w 121177"/>
            <a:gd name="connsiteY3" fmla="*/ 152833 h 152833"/>
            <a:gd name="connsiteX0" fmla="*/ 0 w 121177"/>
            <a:gd name="connsiteY0" fmla="*/ 0 h 152833"/>
            <a:gd name="connsiteX1" fmla="*/ 80434 w 121177"/>
            <a:gd name="connsiteY1" fmla="*/ 15372 h 152833"/>
            <a:gd name="connsiteX2" fmla="*/ 103428 w 121177"/>
            <a:gd name="connsiteY2" fmla="*/ 78881 h 152833"/>
            <a:gd name="connsiteX3" fmla="*/ 121177 w 121177"/>
            <a:gd name="connsiteY3" fmla="*/ 152833 h 152833"/>
            <a:gd name="connsiteX0" fmla="*/ 0 w 134142"/>
            <a:gd name="connsiteY0" fmla="*/ 0 h 139028"/>
            <a:gd name="connsiteX1" fmla="*/ 93399 w 134142"/>
            <a:gd name="connsiteY1" fmla="*/ 1567 h 139028"/>
            <a:gd name="connsiteX2" fmla="*/ 116393 w 134142"/>
            <a:gd name="connsiteY2" fmla="*/ 65076 h 139028"/>
            <a:gd name="connsiteX3" fmla="*/ 134142 w 134142"/>
            <a:gd name="connsiteY3" fmla="*/ 139028 h 139028"/>
            <a:gd name="connsiteX0" fmla="*/ 0 w 134142"/>
            <a:gd name="connsiteY0" fmla="*/ 0 h 139028"/>
            <a:gd name="connsiteX1" fmla="*/ 82596 w 134142"/>
            <a:gd name="connsiteY1" fmla="*/ 10771 h 139028"/>
            <a:gd name="connsiteX2" fmla="*/ 116393 w 134142"/>
            <a:gd name="connsiteY2" fmla="*/ 65076 h 139028"/>
            <a:gd name="connsiteX3" fmla="*/ 134142 w 134142"/>
            <a:gd name="connsiteY3" fmla="*/ 139028 h 139028"/>
            <a:gd name="connsiteX0" fmla="*/ 0 w 147107"/>
            <a:gd name="connsiteY0" fmla="*/ 0 h 132125"/>
            <a:gd name="connsiteX1" fmla="*/ 95561 w 147107"/>
            <a:gd name="connsiteY1" fmla="*/ 3868 h 132125"/>
            <a:gd name="connsiteX2" fmla="*/ 129358 w 147107"/>
            <a:gd name="connsiteY2" fmla="*/ 58173 h 132125"/>
            <a:gd name="connsiteX3" fmla="*/ 147107 w 147107"/>
            <a:gd name="connsiteY3" fmla="*/ 132125 h 1321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7107" h="132125">
              <a:moveTo>
                <a:pt x="0" y="0"/>
              </a:moveTo>
              <a:lnTo>
                <a:pt x="95561" y="3868"/>
              </a:lnTo>
              <a:lnTo>
                <a:pt x="129358" y="58173"/>
              </a:lnTo>
              <a:lnTo>
                <a:pt x="147107" y="132125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56</xdr:col>
      <xdr:colOff>114299</xdr:colOff>
      <xdr:row>13</xdr:row>
      <xdr:rowOff>166688</xdr:rowOff>
    </xdr:from>
    <xdr:to>
      <xdr:col>57</xdr:col>
      <xdr:colOff>90487</xdr:colOff>
      <xdr:row>14</xdr:row>
      <xdr:rowOff>86730</xdr:rowOff>
    </xdr:to>
    <xdr:sp macro="" textlink="">
      <xdr:nvSpPr>
        <xdr:cNvPr id="377" name="フリーフォーム: 図形 376">
          <a:extLst>
            <a:ext uri="{FF2B5EF4-FFF2-40B4-BE49-F238E27FC236}">
              <a16:creationId xmlns:a16="http://schemas.microsoft.com/office/drawing/2014/main" id="{F7C13158-7E6A-4659-A1DB-98EA1D4C7CC5}"/>
            </a:ext>
          </a:extLst>
        </xdr:cNvPr>
        <xdr:cNvSpPr/>
      </xdr:nvSpPr>
      <xdr:spPr>
        <a:xfrm>
          <a:off x="13468349" y="2643188"/>
          <a:ext cx="214313" cy="110542"/>
        </a:xfrm>
        <a:custGeom>
          <a:avLst/>
          <a:gdLst>
            <a:gd name="connsiteX0" fmla="*/ 0 w 144946"/>
            <a:gd name="connsiteY0" fmla="*/ 0 h 159736"/>
            <a:gd name="connsiteX1" fmla="*/ 73952 w 144946"/>
            <a:gd name="connsiteY1" fmla="*/ 29581 h 159736"/>
            <a:gd name="connsiteX2" fmla="*/ 127197 w 144946"/>
            <a:gd name="connsiteY2" fmla="*/ 85784 h 159736"/>
            <a:gd name="connsiteX3" fmla="*/ 144946 w 144946"/>
            <a:gd name="connsiteY3" fmla="*/ 159736 h 159736"/>
            <a:gd name="connsiteX0" fmla="*/ 0 w 144946"/>
            <a:gd name="connsiteY0" fmla="*/ 0 h 159736"/>
            <a:gd name="connsiteX1" fmla="*/ 95559 w 144946"/>
            <a:gd name="connsiteY1" fmla="*/ 22275 h 159736"/>
            <a:gd name="connsiteX2" fmla="*/ 127197 w 144946"/>
            <a:gd name="connsiteY2" fmla="*/ 85784 h 159736"/>
            <a:gd name="connsiteX3" fmla="*/ 144946 w 144946"/>
            <a:gd name="connsiteY3" fmla="*/ 159736 h 159736"/>
            <a:gd name="connsiteX0" fmla="*/ 0 w 121177"/>
            <a:gd name="connsiteY0" fmla="*/ 0 h 152833"/>
            <a:gd name="connsiteX1" fmla="*/ 71790 w 121177"/>
            <a:gd name="connsiteY1" fmla="*/ 15372 h 152833"/>
            <a:gd name="connsiteX2" fmla="*/ 103428 w 121177"/>
            <a:gd name="connsiteY2" fmla="*/ 78881 h 152833"/>
            <a:gd name="connsiteX3" fmla="*/ 121177 w 121177"/>
            <a:gd name="connsiteY3" fmla="*/ 152833 h 152833"/>
            <a:gd name="connsiteX0" fmla="*/ 0 w 121177"/>
            <a:gd name="connsiteY0" fmla="*/ 0 h 152833"/>
            <a:gd name="connsiteX1" fmla="*/ 80434 w 121177"/>
            <a:gd name="connsiteY1" fmla="*/ 15372 h 152833"/>
            <a:gd name="connsiteX2" fmla="*/ 103428 w 121177"/>
            <a:gd name="connsiteY2" fmla="*/ 78881 h 152833"/>
            <a:gd name="connsiteX3" fmla="*/ 121177 w 121177"/>
            <a:gd name="connsiteY3" fmla="*/ 152833 h 152833"/>
            <a:gd name="connsiteX0" fmla="*/ 0 w 134142"/>
            <a:gd name="connsiteY0" fmla="*/ 0 h 139028"/>
            <a:gd name="connsiteX1" fmla="*/ 93399 w 134142"/>
            <a:gd name="connsiteY1" fmla="*/ 1567 h 139028"/>
            <a:gd name="connsiteX2" fmla="*/ 116393 w 134142"/>
            <a:gd name="connsiteY2" fmla="*/ 65076 h 139028"/>
            <a:gd name="connsiteX3" fmla="*/ 134142 w 134142"/>
            <a:gd name="connsiteY3" fmla="*/ 139028 h 139028"/>
            <a:gd name="connsiteX0" fmla="*/ 0 w 134142"/>
            <a:gd name="connsiteY0" fmla="*/ 0 h 139028"/>
            <a:gd name="connsiteX1" fmla="*/ 82596 w 134142"/>
            <a:gd name="connsiteY1" fmla="*/ 10771 h 139028"/>
            <a:gd name="connsiteX2" fmla="*/ 116393 w 134142"/>
            <a:gd name="connsiteY2" fmla="*/ 65076 h 139028"/>
            <a:gd name="connsiteX3" fmla="*/ 134142 w 134142"/>
            <a:gd name="connsiteY3" fmla="*/ 139028 h 139028"/>
            <a:gd name="connsiteX0" fmla="*/ 0 w 147107"/>
            <a:gd name="connsiteY0" fmla="*/ 0 h 132125"/>
            <a:gd name="connsiteX1" fmla="*/ 95561 w 147107"/>
            <a:gd name="connsiteY1" fmla="*/ 3868 h 132125"/>
            <a:gd name="connsiteX2" fmla="*/ 129358 w 147107"/>
            <a:gd name="connsiteY2" fmla="*/ 58173 h 132125"/>
            <a:gd name="connsiteX3" fmla="*/ 147107 w 147107"/>
            <a:gd name="connsiteY3" fmla="*/ 132125 h 132125"/>
            <a:gd name="connsiteX0" fmla="*/ 0 w 140964"/>
            <a:gd name="connsiteY0" fmla="*/ 0 h 102213"/>
            <a:gd name="connsiteX1" fmla="*/ 95561 w 140964"/>
            <a:gd name="connsiteY1" fmla="*/ 3868 h 102213"/>
            <a:gd name="connsiteX2" fmla="*/ 129358 w 140964"/>
            <a:gd name="connsiteY2" fmla="*/ 58173 h 102213"/>
            <a:gd name="connsiteX3" fmla="*/ 140964 w 140964"/>
            <a:gd name="connsiteY3" fmla="*/ 102213 h 102213"/>
            <a:gd name="connsiteX0" fmla="*/ 0 w 140964"/>
            <a:gd name="connsiteY0" fmla="*/ 0 h 102213"/>
            <a:gd name="connsiteX1" fmla="*/ 101704 w 140964"/>
            <a:gd name="connsiteY1" fmla="*/ 6169 h 102213"/>
            <a:gd name="connsiteX2" fmla="*/ 129358 w 140964"/>
            <a:gd name="connsiteY2" fmla="*/ 58173 h 102213"/>
            <a:gd name="connsiteX3" fmla="*/ 140964 w 140964"/>
            <a:gd name="connsiteY3" fmla="*/ 102213 h 102213"/>
            <a:gd name="connsiteX0" fmla="*/ 0 w 140964"/>
            <a:gd name="connsiteY0" fmla="*/ 0 h 102213"/>
            <a:gd name="connsiteX1" fmla="*/ 101704 w 140964"/>
            <a:gd name="connsiteY1" fmla="*/ 6169 h 102213"/>
            <a:gd name="connsiteX2" fmla="*/ 124750 w 140964"/>
            <a:gd name="connsiteY2" fmla="*/ 48969 h 102213"/>
            <a:gd name="connsiteX3" fmla="*/ 140964 w 140964"/>
            <a:gd name="connsiteY3" fmla="*/ 102213 h 102213"/>
            <a:gd name="connsiteX0" fmla="*/ 0 w 140964"/>
            <a:gd name="connsiteY0" fmla="*/ 0 h 102213"/>
            <a:gd name="connsiteX1" fmla="*/ 113990 w 140964"/>
            <a:gd name="connsiteY1" fmla="*/ 3868 h 102213"/>
            <a:gd name="connsiteX2" fmla="*/ 124750 w 140964"/>
            <a:gd name="connsiteY2" fmla="*/ 48969 h 102213"/>
            <a:gd name="connsiteX3" fmla="*/ 140964 w 140964"/>
            <a:gd name="connsiteY3" fmla="*/ 102213 h 102213"/>
            <a:gd name="connsiteX0" fmla="*/ 0 w 140964"/>
            <a:gd name="connsiteY0" fmla="*/ 0 h 102213"/>
            <a:gd name="connsiteX1" fmla="*/ 113990 w 140964"/>
            <a:gd name="connsiteY1" fmla="*/ 3868 h 102213"/>
            <a:gd name="connsiteX2" fmla="*/ 132428 w 140964"/>
            <a:gd name="connsiteY2" fmla="*/ 55872 h 102213"/>
            <a:gd name="connsiteX3" fmla="*/ 140964 w 140964"/>
            <a:gd name="connsiteY3" fmla="*/ 102213 h 102213"/>
            <a:gd name="connsiteX0" fmla="*/ 0 w 140964"/>
            <a:gd name="connsiteY0" fmla="*/ 0 h 102213"/>
            <a:gd name="connsiteX1" fmla="*/ 113990 w 140964"/>
            <a:gd name="connsiteY1" fmla="*/ 3868 h 102213"/>
            <a:gd name="connsiteX2" fmla="*/ 120482 w 140964"/>
            <a:gd name="connsiteY2" fmla="*/ 44590 h 102213"/>
            <a:gd name="connsiteX3" fmla="*/ 140964 w 140964"/>
            <a:gd name="connsiteY3" fmla="*/ 102213 h 102213"/>
            <a:gd name="connsiteX0" fmla="*/ 0 w 125434"/>
            <a:gd name="connsiteY0" fmla="*/ 0 h 98989"/>
            <a:gd name="connsiteX1" fmla="*/ 113990 w 125434"/>
            <a:gd name="connsiteY1" fmla="*/ 3868 h 98989"/>
            <a:gd name="connsiteX2" fmla="*/ 120482 w 125434"/>
            <a:gd name="connsiteY2" fmla="*/ 44590 h 98989"/>
            <a:gd name="connsiteX3" fmla="*/ 125434 w 125434"/>
            <a:gd name="connsiteY3" fmla="*/ 98989 h 9898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25434" h="98989">
              <a:moveTo>
                <a:pt x="0" y="0"/>
              </a:moveTo>
              <a:lnTo>
                <a:pt x="113990" y="3868"/>
              </a:lnTo>
              <a:lnTo>
                <a:pt x="120482" y="44590"/>
              </a:lnTo>
              <a:lnTo>
                <a:pt x="125434" y="98989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56</xdr:col>
      <xdr:colOff>80963</xdr:colOff>
      <xdr:row>13</xdr:row>
      <xdr:rowOff>57150</xdr:rowOff>
    </xdr:from>
    <xdr:to>
      <xdr:col>57</xdr:col>
      <xdr:colOff>78582</xdr:colOff>
      <xdr:row>13</xdr:row>
      <xdr:rowOff>169071</xdr:rowOff>
    </xdr:to>
    <xdr:sp macro="" textlink="">
      <xdr:nvSpPr>
        <xdr:cNvPr id="378" name="フリーフォーム: 図形 377">
          <a:extLst>
            <a:ext uri="{FF2B5EF4-FFF2-40B4-BE49-F238E27FC236}">
              <a16:creationId xmlns:a16="http://schemas.microsoft.com/office/drawing/2014/main" id="{35256662-4D27-4909-A413-78CE45E5DFFE}"/>
            </a:ext>
          </a:extLst>
        </xdr:cNvPr>
        <xdr:cNvSpPr/>
      </xdr:nvSpPr>
      <xdr:spPr>
        <a:xfrm>
          <a:off x="13435013" y="2533650"/>
          <a:ext cx="235744" cy="111921"/>
        </a:xfrm>
        <a:custGeom>
          <a:avLst/>
          <a:gdLst>
            <a:gd name="connsiteX0" fmla="*/ 0 w 144946"/>
            <a:gd name="connsiteY0" fmla="*/ 0 h 159736"/>
            <a:gd name="connsiteX1" fmla="*/ 73952 w 144946"/>
            <a:gd name="connsiteY1" fmla="*/ 29581 h 159736"/>
            <a:gd name="connsiteX2" fmla="*/ 127197 w 144946"/>
            <a:gd name="connsiteY2" fmla="*/ 85784 h 159736"/>
            <a:gd name="connsiteX3" fmla="*/ 144946 w 144946"/>
            <a:gd name="connsiteY3" fmla="*/ 159736 h 159736"/>
            <a:gd name="connsiteX0" fmla="*/ 0 w 144946"/>
            <a:gd name="connsiteY0" fmla="*/ 0 h 159736"/>
            <a:gd name="connsiteX1" fmla="*/ 95559 w 144946"/>
            <a:gd name="connsiteY1" fmla="*/ 22275 h 159736"/>
            <a:gd name="connsiteX2" fmla="*/ 127197 w 144946"/>
            <a:gd name="connsiteY2" fmla="*/ 85784 h 159736"/>
            <a:gd name="connsiteX3" fmla="*/ 144946 w 144946"/>
            <a:gd name="connsiteY3" fmla="*/ 159736 h 159736"/>
            <a:gd name="connsiteX0" fmla="*/ 0 w 121177"/>
            <a:gd name="connsiteY0" fmla="*/ 0 h 152833"/>
            <a:gd name="connsiteX1" fmla="*/ 71790 w 121177"/>
            <a:gd name="connsiteY1" fmla="*/ 15372 h 152833"/>
            <a:gd name="connsiteX2" fmla="*/ 103428 w 121177"/>
            <a:gd name="connsiteY2" fmla="*/ 78881 h 152833"/>
            <a:gd name="connsiteX3" fmla="*/ 121177 w 121177"/>
            <a:gd name="connsiteY3" fmla="*/ 152833 h 152833"/>
            <a:gd name="connsiteX0" fmla="*/ 0 w 121177"/>
            <a:gd name="connsiteY0" fmla="*/ 0 h 152833"/>
            <a:gd name="connsiteX1" fmla="*/ 80434 w 121177"/>
            <a:gd name="connsiteY1" fmla="*/ 15372 h 152833"/>
            <a:gd name="connsiteX2" fmla="*/ 103428 w 121177"/>
            <a:gd name="connsiteY2" fmla="*/ 78881 h 152833"/>
            <a:gd name="connsiteX3" fmla="*/ 121177 w 121177"/>
            <a:gd name="connsiteY3" fmla="*/ 152833 h 152833"/>
            <a:gd name="connsiteX0" fmla="*/ 0 w 134142"/>
            <a:gd name="connsiteY0" fmla="*/ 0 h 139028"/>
            <a:gd name="connsiteX1" fmla="*/ 93399 w 134142"/>
            <a:gd name="connsiteY1" fmla="*/ 1567 h 139028"/>
            <a:gd name="connsiteX2" fmla="*/ 116393 w 134142"/>
            <a:gd name="connsiteY2" fmla="*/ 65076 h 139028"/>
            <a:gd name="connsiteX3" fmla="*/ 134142 w 134142"/>
            <a:gd name="connsiteY3" fmla="*/ 139028 h 139028"/>
            <a:gd name="connsiteX0" fmla="*/ 0 w 134142"/>
            <a:gd name="connsiteY0" fmla="*/ 0 h 139028"/>
            <a:gd name="connsiteX1" fmla="*/ 82596 w 134142"/>
            <a:gd name="connsiteY1" fmla="*/ 10771 h 139028"/>
            <a:gd name="connsiteX2" fmla="*/ 116393 w 134142"/>
            <a:gd name="connsiteY2" fmla="*/ 65076 h 139028"/>
            <a:gd name="connsiteX3" fmla="*/ 134142 w 134142"/>
            <a:gd name="connsiteY3" fmla="*/ 139028 h 139028"/>
            <a:gd name="connsiteX0" fmla="*/ 0 w 147107"/>
            <a:gd name="connsiteY0" fmla="*/ 0 h 132125"/>
            <a:gd name="connsiteX1" fmla="*/ 95561 w 147107"/>
            <a:gd name="connsiteY1" fmla="*/ 3868 h 132125"/>
            <a:gd name="connsiteX2" fmla="*/ 129358 w 147107"/>
            <a:gd name="connsiteY2" fmla="*/ 58173 h 132125"/>
            <a:gd name="connsiteX3" fmla="*/ 147107 w 147107"/>
            <a:gd name="connsiteY3" fmla="*/ 132125 h 132125"/>
            <a:gd name="connsiteX0" fmla="*/ 0 w 140964"/>
            <a:gd name="connsiteY0" fmla="*/ 0 h 102213"/>
            <a:gd name="connsiteX1" fmla="*/ 95561 w 140964"/>
            <a:gd name="connsiteY1" fmla="*/ 3868 h 102213"/>
            <a:gd name="connsiteX2" fmla="*/ 129358 w 140964"/>
            <a:gd name="connsiteY2" fmla="*/ 58173 h 102213"/>
            <a:gd name="connsiteX3" fmla="*/ 140964 w 140964"/>
            <a:gd name="connsiteY3" fmla="*/ 102213 h 102213"/>
            <a:gd name="connsiteX0" fmla="*/ 0 w 140964"/>
            <a:gd name="connsiteY0" fmla="*/ 0 h 102213"/>
            <a:gd name="connsiteX1" fmla="*/ 101704 w 140964"/>
            <a:gd name="connsiteY1" fmla="*/ 6169 h 102213"/>
            <a:gd name="connsiteX2" fmla="*/ 129358 w 140964"/>
            <a:gd name="connsiteY2" fmla="*/ 58173 h 102213"/>
            <a:gd name="connsiteX3" fmla="*/ 140964 w 140964"/>
            <a:gd name="connsiteY3" fmla="*/ 102213 h 102213"/>
            <a:gd name="connsiteX0" fmla="*/ 0 w 140964"/>
            <a:gd name="connsiteY0" fmla="*/ 0 h 102213"/>
            <a:gd name="connsiteX1" fmla="*/ 101704 w 140964"/>
            <a:gd name="connsiteY1" fmla="*/ 6169 h 102213"/>
            <a:gd name="connsiteX2" fmla="*/ 124750 w 140964"/>
            <a:gd name="connsiteY2" fmla="*/ 48969 h 102213"/>
            <a:gd name="connsiteX3" fmla="*/ 140964 w 140964"/>
            <a:gd name="connsiteY3" fmla="*/ 102213 h 102213"/>
            <a:gd name="connsiteX0" fmla="*/ 0 w 130214"/>
            <a:gd name="connsiteY0" fmla="*/ 0 h 120621"/>
            <a:gd name="connsiteX1" fmla="*/ 101704 w 130214"/>
            <a:gd name="connsiteY1" fmla="*/ 6169 h 120621"/>
            <a:gd name="connsiteX2" fmla="*/ 124750 w 130214"/>
            <a:gd name="connsiteY2" fmla="*/ 48969 h 120621"/>
            <a:gd name="connsiteX3" fmla="*/ 130214 w 130214"/>
            <a:gd name="connsiteY3" fmla="*/ 120621 h 120621"/>
            <a:gd name="connsiteX0" fmla="*/ 0 w 130214"/>
            <a:gd name="connsiteY0" fmla="*/ 0 h 120621"/>
            <a:gd name="connsiteX1" fmla="*/ 101704 w 130214"/>
            <a:gd name="connsiteY1" fmla="*/ 6169 h 120621"/>
            <a:gd name="connsiteX2" fmla="*/ 114647 w 130214"/>
            <a:gd name="connsiteY2" fmla="*/ 62588 h 120621"/>
            <a:gd name="connsiteX3" fmla="*/ 130214 w 130214"/>
            <a:gd name="connsiteY3" fmla="*/ 120621 h 120621"/>
            <a:gd name="connsiteX0" fmla="*/ 0 w 114647"/>
            <a:gd name="connsiteY0" fmla="*/ 0 h 120621"/>
            <a:gd name="connsiteX1" fmla="*/ 101704 w 114647"/>
            <a:gd name="connsiteY1" fmla="*/ 6169 h 120621"/>
            <a:gd name="connsiteX2" fmla="*/ 114647 w 114647"/>
            <a:gd name="connsiteY2" fmla="*/ 62588 h 120621"/>
            <a:gd name="connsiteX3" fmla="*/ 111131 w 114647"/>
            <a:gd name="connsiteY3" fmla="*/ 120621 h 1206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14647" h="120621">
              <a:moveTo>
                <a:pt x="0" y="0"/>
              </a:moveTo>
              <a:lnTo>
                <a:pt x="101704" y="6169"/>
              </a:lnTo>
              <a:lnTo>
                <a:pt x="114647" y="62588"/>
              </a:lnTo>
              <a:lnTo>
                <a:pt x="111131" y="120621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56</xdr:col>
      <xdr:colOff>157161</xdr:colOff>
      <xdr:row>12</xdr:row>
      <xdr:rowOff>19053</xdr:rowOff>
    </xdr:from>
    <xdr:to>
      <xdr:col>57</xdr:col>
      <xdr:colOff>38803</xdr:colOff>
      <xdr:row>12</xdr:row>
      <xdr:rowOff>147639</xdr:rowOff>
    </xdr:to>
    <xdr:sp macro="" textlink="">
      <xdr:nvSpPr>
        <xdr:cNvPr id="379" name="フリーフォーム: 図形 378">
          <a:extLst>
            <a:ext uri="{FF2B5EF4-FFF2-40B4-BE49-F238E27FC236}">
              <a16:creationId xmlns:a16="http://schemas.microsoft.com/office/drawing/2014/main" id="{5C9FC6A7-252F-4A2E-A35D-432B41550FD4}"/>
            </a:ext>
          </a:extLst>
        </xdr:cNvPr>
        <xdr:cNvSpPr/>
      </xdr:nvSpPr>
      <xdr:spPr>
        <a:xfrm>
          <a:off x="13511211" y="2305053"/>
          <a:ext cx="119767" cy="128586"/>
        </a:xfrm>
        <a:custGeom>
          <a:avLst/>
          <a:gdLst>
            <a:gd name="connsiteX0" fmla="*/ 0 w 144946"/>
            <a:gd name="connsiteY0" fmla="*/ 0 h 159736"/>
            <a:gd name="connsiteX1" fmla="*/ 73952 w 144946"/>
            <a:gd name="connsiteY1" fmla="*/ 29581 h 159736"/>
            <a:gd name="connsiteX2" fmla="*/ 127197 w 144946"/>
            <a:gd name="connsiteY2" fmla="*/ 85784 h 159736"/>
            <a:gd name="connsiteX3" fmla="*/ 144946 w 144946"/>
            <a:gd name="connsiteY3" fmla="*/ 159736 h 159736"/>
            <a:gd name="connsiteX0" fmla="*/ 0 w 144946"/>
            <a:gd name="connsiteY0" fmla="*/ 0 h 159736"/>
            <a:gd name="connsiteX1" fmla="*/ 95559 w 144946"/>
            <a:gd name="connsiteY1" fmla="*/ 22275 h 159736"/>
            <a:gd name="connsiteX2" fmla="*/ 127197 w 144946"/>
            <a:gd name="connsiteY2" fmla="*/ 85784 h 159736"/>
            <a:gd name="connsiteX3" fmla="*/ 144946 w 144946"/>
            <a:gd name="connsiteY3" fmla="*/ 159736 h 159736"/>
            <a:gd name="connsiteX0" fmla="*/ 0 w 121177"/>
            <a:gd name="connsiteY0" fmla="*/ 0 h 152833"/>
            <a:gd name="connsiteX1" fmla="*/ 71790 w 121177"/>
            <a:gd name="connsiteY1" fmla="*/ 15372 h 152833"/>
            <a:gd name="connsiteX2" fmla="*/ 103428 w 121177"/>
            <a:gd name="connsiteY2" fmla="*/ 78881 h 152833"/>
            <a:gd name="connsiteX3" fmla="*/ 121177 w 121177"/>
            <a:gd name="connsiteY3" fmla="*/ 152833 h 152833"/>
            <a:gd name="connsiteX0" fmla="*/ 0 w 121177"/>
            <a:gd name="connsiteY0" fmla="*/ 0 h 152833"/>
            <a:gd name="connsiteX1" fmla="*/ 80434 w 121177"/>
            <a:gd name="connsiteY1" fmla="*/ 15372 h 152833"/>
            <a:gd name="connsiteX2" fmla="*/ 103428 w 121177"/>
            <a:gd name="connsiteY2" fmla="*/ 78881 h 152833"/>
            <a:gd name="connsiteX3" fmla="*/ 121177 w 121177"/>
            <a:gd name="connsiteY3" fmla="*/ 152833 h 152833"/>
            <a:gd name="connsiteX0" fmla="*/ 0 w 134142"/>
            <a:gd name="connsiteY0" fmla="*/ 0 h 139028"/>
            <a:gd name="connsiteX1" fmla="*/ 93399 w 134142"/>
            <a:gd name="connsiteY1" fmla="*/ 1567 h 139028"/>
            <a:gd name="connsiteX2" fmla="*/ 116393 w 134142"/>
            <a:gd name="connsiteY2" fmla="*/ 65076 h 139028"/>
            <a:gd name="connsiteX3" fmla="*/ 134142 w 134142"/>
            <a:gd name="connsiteY3" fmla="*/ 139028 h 139028"/>
            <a:gd name="connsiteX0" fmla="*/ 0 w 134142"/>
            <a:gd name="connsiteY0" fmla="*/ 0 h 139028"/>
            <a:gd name="connsiteX1" fmla="*/ 82596 w 134142"/>
            <a:gd name="connsiteY1" fmla="*/ 10771 h 139028"/>
            <a:gd name="connsiteX2" fmla="*/ 116393 w 134142"/>
            <a:gd name="connsiteY2" fmla="*/ 65076 h 139028"/>
            <a:gd name="connsiteX3" fmla="*/ 134142 w 134142"/>
            <a:gd name="connsiteY3" fmla="*/ 139028 h 139028"/>
            <a:gd name="connsiteX0" fmla="*/ 0 w 147107"/>
            <a:gd name="connsiteY0" fmla="*/ 0 h 132125"/>
            <a:gd name="connsiteX1" fmla="*/ 95561 w 147107"/>
            <a:gd name="connsiteY1" fmla="*/ 3868 h 132125"/>
            <a:gd name="connsiteX2" fmla="*/ 129358 w 147107"/>
            <a:gd name="connsiteY2" fmla="*/ 58173 h 132125"/>
            <a:gd name="connsiteX3" fmla="*/ 147107 w 147107"/>
            <a:gd name="connsiteY3" fmla="*/ 132125 h 132125"/>
            <a:gd name="connsiteX0" fmla="*/ 0 w 140964"/>
            <a:gd name="connsiteY0" fmla="*/ 0 h 102213"/>
            <a:gd name="connsiteX1" fmla="*/ 95561 w 140964"/>
            <a:gd name="connsiteY1" fmla="*/ 3868 h 102213"/>
            <a:gd name="connsiteX2" fmla="*/ 129358 w 140964"/>
            <a:gd name="connsiteY2" fmla="*/ 58173 h 102213"/>
            <a:gd name="connsiteX3" fmla="*/ 140964 w 140964"/>
            <a:gd name="connsiteY3" fmla="*/ 102213 h 102213"/>
            <a:gd name="connsiteX0" fmla="*/ 0 w 140964"/>
            <a:gd name="connsiteY0" fmla="*/ 0 h 102213"/>
            <a:gd name="connsiteX1" fmla="*/ 101704 w 140964"/>
            <a:gd name="connsiteY1" fmla="*/ 6169 h 102213"/>
            <a:gd name="connsiteX2" fmla="*/ 129358 w 140964"/>
            <a:gd name="connsiteY2" fmla="*/ 58173 h 102213"/>
            <a:gd name="connsiteX3" fmla="*/ 140964 w 140964"/>
            <a:gd name="connsiteY3" fmla="*/ 102213 h 102213"/>
            <a:gd name="connsiteX0" fmla="*/ 0 w 140964"/>
            <a:gd name="connsiteY0" fmla="*/ 0 h 102213"/>
            <a:gd name="connsiteX1" fmla="*/ 101704 w 140964"/>
            <a:gd name="connsiteY1" fmla="*/ 6169 h 102213"/>
            <a:gd name="connsiteX2" fmla="*/ 124750 w 140964"/>
            <a:gd name="connsiteY2" fmla="*/ 48969 h 102213"/>
            <a:gd name="connsiteX3" fmla="*/ 140964 w 140964"/>
            <a:gd name="connsiteY3" fmla="*/ 102213 h 102213"/>
            <a:gd name="connsiteX0" fmla="*/ 0 w 130214"/>
            <a:gd name="connsiteY0" fmla="*/ 0 h 120621"/>
            <a:gd name="connsiteX1" fmla="*/ 101704 w 130214"/>
            <a:gd name="connsiteY1" fmla="*/ 6169 h 120621"/>
            <a:gd name="connsiteX2" fmla="*/ 124750 w 130214"/>
            <a:gd name="connsiteY2" fmla="*/ 48969 h 120621"/>
            <a:gd name="connsiteX3" fmla="*/ 130214 w 130214"/>
            <a:gd name="connsiteY3" fmla="*/ 120621 h 120621"/>
            <a:gd name="connsiteX0" fmla="*/ 0 w 132135"/>
            <a:gd name="connsiteY0" fmla="*/ 0 h 127931"/>
            <a:gd name="connsiteX1" fmla="*/ 101704 w 132135"/>
            <a:gd name="connsiteY1" fmla="*/ 6169 h 127931"/>
            <a:gd name="connsiteX2" fmla="*/ 124750 w 132135"/>
            <a:gd name="connsiteY2" fmla="*/ 48969 h 127931"/>
            <a:gd name="connsiteX3" fmla="*/ 132135 w 132135"/>
            <a:gd name="connsiteY3" fmla="*/ 127931 h 127931"/>
            <a:gd name="connsiteX0" fmla="*/ 0 w 136555"/>
            <a:gd name="connsiteY0" fmla="*/ 0 h 109656"/>
            <a:gd name="connsiteX1" fmla="*/ 101704 w 136555"/>
            <a:gd name="connsiteY1" fmla="*/ 6169 h 109656"/>
            <a:gd name="connsiteX2" fmla="*/ 124750 w 136555"/>
            <a:gd name="connsiteY2" fmla="*/ 48969 h 109656"/>
            <a:gd name="connsiteX3" fmla="*/ 136555 w 136555"/>
            <a:gd name="connsiteY3" fmla="*/ 109656 h 109656"/>
            <a:gd name="connsiteX0" fmla="*/ 0 w 132135"/>
            <a:gd name="connsiteY0" fmla="*/ 0 h 109656"/>
            <a:gd name="connsiteX1" fmla="*/ 101704 w 132135"/>
            <a:gd name="connsiteY1" fmla="*/ 6169 h 109656"/>
            <a:gd name="connsiteX2" fmla="*/ 124750 w 132135"/>
            <a:gd name="connsiteY2" fmla="*/ 48969 h 109656"/>
            <a:gd name="connsiteX3" fmla="*/ 132135 w 132135"/>
            <a:gd name="connsiteY3" fmla="*/ 109656 h 109656"/>
            <a:gd name="connsiteX0" fmla="*/ 0 w 85724"/>
            <a:gd name="connsiteY0" fmla="*/ 0 h 109656"/>
            <a:gd name="connsiteX1" fmla="*/ 55293 w 85724"/>
            <a:gd name="connsiteY1" fmla="*/ 6169 h 109656"/>
            <a:gd name="connsiteX2" fmla="*/ 78339 w 85724"/>
            <a:gd name="connsiteY2" fmla="*/ 48969 h 109656"/>
            <a:gd name="connsiteX3" fmla="*/ 85724 w 85724"/>
            <a:gd name="connsiteY3" fmla="*/ 109656 h 109656"/>
            <a:gd name="connsiteX0" fmla="*/ 0 w 85724"/>
            <a:gd name="connsiteY0" fmla="*/ 0 h 109656"/>
            <a:gd name="connsiteX1" fmla="*/ 63267 w 85724"/>
            <a:gd name="connsiteY1" fmla="*/ 30681 h 109656"/>
            <a:gd name="connsiteX2" fmla="*/ 78339 w 85724"/>
            <a:gd name="connsiteY2" fmla="*/ 48969 h 109656"/>
            <a:gd name="connsiteX3" fmla="*/ 85724 w 85724"/>
            <a:gd name="connsiteY3" fmla="*/ 109656 h 109656"/>
            <a:gd name="connsiteX0" fmla="*/ 0 w 86313"/>
            <a:gd name="connsiteY0" fmla="*/ 0 h 109656"/>
            <a:gd name="connsiteX1" fmla="*/ 63267 w 86313"/>
            <a:gd name="connsiteY1" fmla="*/ 30681 h 109656"/>
            <a:gd name="connsiteX2" fmla="*/ 86313 w 86313"/>
            <a:gd name="connsiteY2" fmla="*/ 68320 h 109656"/>
            <a:gd name="connsiteX3" fmla="*/ 85724 w 86313"/>
            <a:gd name="connsiteY3" fmla="*/ 109656 h 109656"/>
            <a:gd name="connsiteX0" fmla="*/ 0 w 98274"/>
            <a:gd name="connsiteY0" fmla="*/ 0 h 87725"/>
            <a:gd name="connsiteX1" fmla="*/ 75228 w 98274"/>
            <a:gd name="connsiteY1" fmla="*/ 8750 h 87725"/>
            <a:gd name="connsiteX2" fmla="*/ 98274 w 98274"/>
            <a:gd name="connsiteY2" fmla="*/ 46389 h 87725"/>
            <a:gd name="connsiteX3" fmla="*/ 97685 w 98274"/>
            <a:gd name="connsiteY3" fmla="*/ 87725 h 87725"/>
            <a:gd name="connsiteX0" fmla="*/ 0 w 106248"/>
            <a:gd name="connsiteY0" fmla="*/ 0 h 91595"/>
            <a:gd name="connsiteX1" fmla="*/ 83202 w 106248"/>
            <a:gd name="connsiteY1" fmla="*/ 12620 h 91595"/>
            <a:gd name="connsiteX2" fmla="*/ 106248 w 106248"/>
            <a:gd name="connsiteY2" fmla="*/ 50259 h 91595"/>
            <a:gd name="connsiteX3" fmla="*/ 105659 w 106248"/>
            <a:gd name="connsiteY3" fmla="*/ 91595 h 91595"/>
            <a:gd name="connsiteX0" fmla="*/ 0 w 106248"/>
            <a:gd name="connsiteY0" fmla="*/ 0 h 91595"/>
            <a:gd name="connsiteX1" fmla="*/ 97157 w 106248"/>
            <a:gd name="connsiteY1" fmla="*/ 19070 h 91595"/>
            <a:gd name="connsiteX2" fmla="*/ 106248 w 106248"/>
            <a:gd name="connsiteY2" fmla="*/ 50259 h 91595"/>
            <a:gd name="connsiteX3" fmla="*/ 105659 w 106248"/>
            <a:gd name="connsiteY3" fmla="*/ 91595 h 91595"/>
            <a:gd name="connsiteX0" fmla="*/ 0 w 106248"/>
            <a:gd name="connsiteY0" fmla="*/ 0 h 104419"/>
            <a:gd name="connsiteX1" fmla="*/ 97157 w 106248"/>
            <a:gd name="connsiteY1" fmla="*/ 19070 h 104419"/>
            <a:gd name="connsiteX2" fmla="*/ 106248 w 106248"/>
            <a:gd name="connsiteY2" fmla="*/ 50259 h 104419"/>
            <a:gd name="connsiteX3" fmla="*/ 87717 w 106248"/>
            <a:gd name="connsiteY3" fmla="*/ 104419 h 104419"/>
            <a:gd name="connsiteX0" fmla="*/ 0 w 100267"/>
            <a:gd name="connsiteY0" fmla="*/ 0 h 104419"/>
            <a:gd name="connsiteX1" fmla="*/ 97157 w 100267"/>
            <a:gd name="connsiteY1" fmla="*/ 19070 h 104419"/>
            <a:gd name="connsiteX2" fmla="*/ 100267 w 100267"/>
            <a:gd name="connsiteY2" fmla="*/ 55755 h 104419"/>
            <a:gd name="connsiteX3" fmla="*/ 87717 w 100267"/>
            <a:gd name="connsiteY3" fmla="*/ 104419 h 104419"/>
            <a:gd name="connsiteX0" fmla="*/ 0 w 100267"/>
            <a:gd name="connsiteY0" fmla="*/ 0 h 98923"/>
            <a:gd name="connsiteX1" fmla="*/ 97157 w 100267"/>
            <a:gd name="connsiteY1" fmla="*/ 19070 h 98923"/>
            <a:gd name="connsiteX2" fmla="*/ 100267 w 100267"/>
            <a:gd name="connsiteY2" fmla="*/ 55755 h 98923"/>
            <a:gd name="connsiteX3" fmla="*/ 99678 w 100267"/>
            <a:gd name="connsiteY3" fmla="*/ 98923 h 989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00267" h="98923">
              <a:moveTo>
                <a:pt x="0" y="0"/>
              </a:moveTo>
              <a:lnTo>
                <a:pt x="97157" y="19070"/>
              </a:lnTo>
              <a:lnTo>
                <a:pt x="100267" y="55755"/>
              </a:lnTo>
              <a:cubicBezTo>
                <a:pt x="100071" y="69534"/>
                <a:pt x="99874" y="85144"/>
                <a:pt x="99678" y="98923"/>
              </a:cubicBez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56</xdr:col>
      <xdr:colOff>50006</xdr:colOff>
      <xdr:row>12</xdr:row>
      <xdr:rowOff>142875</xdr:rowOff>
    </xdr:from>
    <xdr:to>
      <xdr:col>57</xdr:col>
      <xdr:colOff>57151</xdr:colOff>
      <xdr:row>13</xdr:row>
      <xdr:rowOff>64296</xdr:rowOff>
    </xdr:to>
    <xdr:sp macro="" textlink="">
      <xdr:nvSpPr>
        <xdr:cNvPr id="380" name="フリーフォーム: 図形 379">
          <a:extLst>
            <a:ext uri="{FF2B5EF4-FFF2-40B4-BE49-F238E27FC236}">
              <a16:creationId xmlns:a16="http://schemas.microsoft.com/office/drawing/2014/main" id="{B2529B5E-4E57-4176-A048-640557DE9687}"/>
            </a:ext>
          </a:extLst>
        </xdr:cNvPr>
        <xdr:cNvSpPr/>
      </xdr:nvSpPr>
      <xdr:spPr>
        <a:xfrm>
          <a:off x="13404056" y="2428875"/>
          <a:ext cx="245270" cy="111921"/>
        </a:xfrm>
        <a:custGeom>
          <a:avLst/>
          <a:gdLst>
            <a:gd name="connsiteX0" fmla="*/ 0 w 144946"/>
            <a:gd name="connsiteY0" fmla="*/ 0 h 159736"/>
            <a:gd name="connsiteX1" fmla="*/ 73952 w 144946"/>
            <a:gd name="connsiteY1" fmla="*/ 29581 h 159736"/>
            <a:gd name="connsiteX2" fmla="*/ 127197 w 144946"/>
            <a:gd name="connsiteY2" fmla="*/ 85784 h 159736"/>
            <a:gd name="connsiteX3" fmla="*/ 144946 w 144946"/>
            <a:gd name="connsiteY3" fmla="*/ 159736 h 159736"/>
            <a:gd name="connsiteX0" fmla="*/ 0 w 144946"/>
            <a:gd name="connsiteY0" fmla="*/ 0 h 159736"/>
            <a:gd name="connsiteX1" fmla="*/ 95559 w 144946"/>
            <a:gd name="connsiteY1" fmla="*/ 22275 h 159736"/>
            <a:gd name="connsiteX2" fmla="*/ 127197 w 144946"/>
            <a:gd name="connsiteY2" fmla="*/ 85784 h 159736"/>
            <a:gd name="connsiteX3" fmla="*/ 144946 w 144946"/>
            <a:gd name="connsiteY3" fmla="*/ 159736 h 159736"/>
            <a:gd name="connsiteX0" fmla="*/ 0 w 121177"/>
            <a:gd name="connsiteY0" fmla="*/ 0 h 152833"/>
            <a:gd name="connsiteX1" fmla="*/ 71790 w 121177"/>
            <a:gd name="connsiteY1" fmla="*/ 15372 h 152833"/>
            <a:gd name="connsiteX2" fmla="*/ 103428 w 121177"/>
            <a:gd name="connsiteY2" fmla="*/ 78881 h 152833"/>
            <a:gd name="connsiteX3" fmla="*/ 121177 w 121177"/>
            <a:gd name="connsiteY3" fmla="*/ 152833 h 152833"/>
            <a:gd name="connsiteX0" fmla="*/ 0 w 121177"/>
            <a:gd name="connsiteY0" fmla="*/ 0 h 152833"/>
            <a:gd name="connsiteX1" fmla="*/ 80434 w 121177"/>
            <a:gd name="connsiteY1" fmla="*/ 15372 h 152833"/>
            <a:gd name="connsiteX2" fmla="*/ 103428 w 121177"/>
            <a:gd name="connsiteY2" fmla="*/ 78881 h 152833"/>
            <a:gd name="connsiteX3" fmla="*/ 121177 w 121177"/>
            <a:gd name="connsiteY3" fmla="*/ 152833 h 152833"/>
            <a:gd name="connsiteX0" fmla="*/ 0 w 134142"/>
            <a:gd name="connsiteY0" fmla="*/ 0 h 139028"/>
            <a:gd name="connsiteX1" fmla="*/ 93399 w 134142"/>
            <a:gd name="connsiteY1" fmla="*/ 1567 h 139028"/>
            <a:gd name="connsiteX2" fmla="*/ 116393 w 134142"/>
            <a:gd name="connsiteY2" fmla="*/ 65076 h 139028"/>
            <a:gd name="connsiteX3" fmla="*/ 134142 w 134142"/>
            <a:gd name="connsiteY3" fmla="*/ 139028 h 139028"/>
            <a:gd name="connsiteX0" fmla="*/ 0 w 134142"/>
            <a:gd name="connsiteY0" fmla="*/ 0 h 139028"/>
            <a:gd name="connsiteX1" fmla="*/ 82596 w 134142"/>
            <a:gd name="connsiteY1" fmla="*/ 10771 h 139028"/>
            <a:gd name="connsiteX2" fmla="*/ 116393 w 134142"/>
            <a:gd name="connsiteY2" fmla="*/ 65076 h 139028"/>
            <a:gd name="connsiteX3" fmla="*/ 134142 w 134142"/>
            <a:gd name="connsiteY3" fmla="*/ 139028 h 139028"/>
            <a:gd name="connsiteX0" fmla="*/ 0 w 147107"/>
            <a:gd name="connsiteY0" fmla="*/ 0 h 132125"/>
            <a:gd name="connsiteX1" fmla="*/ 95561 w 147107"/>
            <a:gd name="connsiteY1" fmla="*/ 3868 h 132125"/>
            <a:gd name="connsiteX2" fmla="*/ 129358 w 147107"/>
            <a:gd name="connsiteY2" fmla="*/ 58173 h 132125"/>
            <a:gd name="connsiteX3" fmla="*/ 147107 w 147107"/>
            <a:gd name="connsiteY3" fmla="*/ 132125 h 132125"/>
            <a:gd name="connsiteX0" fmla="*/ 0 w 140964"/>
            <a:gd name="connsiteY0" fmla="*/ 0 h 102213"/>
            <a:gd name="connsiteX1" fmla="*/ 95561 w 140964"/>
            <a:gd name="connsiteY1" fmla="*/ 3868 h 102213"/>
            <a:gd name="connsiteX2" fmla="*/ 129358 w 140964"/>
            <a:gd name="connsiteY2" fmla="*/ 58173 h 102213"/>
            <a:gd name="connsiteX3" fmla="*/ 140964 w 140964"/>
            <a:gd name="connsiteY3" fmla="*/ 102213 h 102213"/>
            <a:gd name="connsiteX0" fmla="*/ 0 w 140964"/>
            <a:gd name="connsiteY0" fmla="*/ 0 h 102213"/>
            <a:gd name="connsiteX1" fmla="*/ 101704 w 140964"/>
            <a:gd name="connsiteY1" fmla="*/ 6169 h 102213"/>
            <a:gd name="connsiteX2" fmla="*/ 129358 w 140964"/>
            <a:gd name="connsiteY2" fmla="*/ 58173 h 102213"/>
            <a:gd name="connsiteX3" fmla="*/ 140964 w 140964"/>
            <a:gd name="connsiteY3" fmla="*/ 102213 h 102213"/>
            <a:gd name="connsiteX0" fmla="*/ 0 w 140964"/>
            <a:gd name="connsiteY0" fmla="*/ 0 h 102213"/>
            <a:gd name="connsiteX1" fmla="*/ 101704 w 140964"/>
            <a:gd name="connsiteY1" fmla="*/ 6169 h 102213"/>
            <a:gd name="connsiteX2" fmla="*/ 124750 w 140964"/>
            <a:gd name="connsiteY2" fmla="*/ 48969 h 102213"/>
            <a:gd name="connsiteX3" fmla="*/ 140964 w 140964"/>
            <a:gd name="connsiteY3" fmla="*/ 102213 h 102213"/>
            <a:gd name="connsiteX0" fmla="*/ 0 w 130214"/>
            <a:gd name="connsiteY0" fmla="*/ 0 h 120621"/>
            <a:gd name="connsiteX1" fmla="*/ 101704 w 130214"/>
            <a:gd name="connsiteY1" fmla="*/ 6169 h 120621"/>
            <a:gd name="connsiteX2" fmla="*/ 124750 w 130214"/>
            <a:gd name="connsiteY2" fmla="*/ 48969 h 120621"/>
            <a:gd name="connsiteX3" fmla="*/ 130214 w 130214"/>
            <a:gd name="connsiteY3" fmla="*/ 120621 h 120621"/>
            <a:gd name="connsiteX0" fmla="*/ 0 w 130214"/>
            <a:gd name="connsiteY0" fmla="*/ 0 h 120621"/>
            <a:gd name="connsiteX1" fmla="*/ 101704 w 130214"/>
            <a:gd name="connsiteY1" fmla="*/ 6169 h 120621"/>
            <a:gd name="connsiteX2" fmla="*/ 114647 w 130214"/>
            <a:gd name="connsiteY2" fmla="*/ 62588 h 120621"/>
            <a:gd name="connsiteX3" fmla="*/ 130214 w 130214"/>
            <a:gd name="connsiteY3" fmla="*/ 120621 h 120621"/>
            <a:gd name="connsiteX0" fmla="*/ 0 w 114647"/>
            <a:gd name="connsiteY0" fmla="*/ 0 h 120621"/>
            <a:gd name="connsiteX1" fmla="*/ 101704 w 114647"/>
            <a:gd name="connsiteY1" fmla="*/ 6169 h 120621"/>
            <a:gd name="connsiteX2" fmla="*/ 114647 w 114647"/>
            <a:gd name="connsiteY2" fmla="*/ 62588 h 120621"/>
            <a:gd name="connsiteX3" fmla="*/ 111131 w 114647"/>
            <a:gd name="connsiteY3" fmla="*/ 120621 h 120621"/>
            <a:gd name="connsiteX0" fmla="*/ 0 w 114647"/>
            <a:gd name="connsiteY0" fmla="*/ 0 h 120621"/>
            <a:gd name="connsiteX1" fmla="*/ 105043 w 114647"/>
            <a:gd name="connsiteY1" fmla="*/ 6169 h 120621"/>
            <a:gd name="connsiteX2" fmla="*/ 114647 w 114647"/>
            <a:gd name="connsiteY2" fmla="*/ 62588 h 120621"/>
            <a:gd name="connsiteX3" fmla="*/ 111131 w 114647"/>
            <a:gd name="connsiteY3" fmla="*/ 120621 h 1206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14647" h="120621">
              <a:moveTo>
                <a:pt x="0" y="0"/>
              </a:moveTo>
              <a:lnTo>
                <a:pt x="105043" y="6169"/>
              </a:lnTo>
              <a:lnTo>
                <a:pt x="114647" y="62588"/>
              </a:lnTo>
              <a:lnTo>
                <a:pt x="111131" y="120621"/>
              </a:lnTo>
            </a:path>
          </a:pathLst>
        </a:cu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12</xdr:col>
      <xdr:colOff>71576</xdr:colOff>
      <xdr:row>80</xdr:row>
      <xdr:rowOff>141802</xdr:rowOff>
    </xdr:from>
    <xdr:to>
      <xdr:col>13</xdr:col>
      <xdr:colOff>162454</xdr:colOff>
      <xdr:row>81</xdr:row>
      <xdr:rowOff>105167</xdr:rowOff>
    </xdr:to>
    <xdr:sp macro="" textlink="">
      <xdr:nvSpPr>
        <xdr:cNvPr id="385" name="正方形/長方形 384">
          <a:extLst>
            <a:ext uri="{FF2B5EF4-FFF2-40B4-BE49-F238E27FC236}">
              <a16:creationId xmlns:a16="http://schemas.microsoft.com/office/drawing/2014/main" id="{F653B1A4-B6CE-4704-939F-6600AF38F240}"/>
            </a:ext>
          </a:extLst>
        </xdr:cNvPr>
        <xdr:cNvSpPr/>
      </xdr:nvSpPr>
      <xdr:spPr>
        <a:xfrm>
          <a:off x="2938601" y="15381802"/>
          <a:ext cx="329003" cy="153865"/>
        </a:xfrm>
        <a:prstGeom prst="rect">
          <a:avLst/>
        </a:prstGeom>
        <a:solidFill>
          <a:srgbClr val="FFCCFF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9580</xdr:colOff>
      <xdr:row>80</xdr:row>
      <xdr:rowOff>145914</xdr:rowOff>
    </xdr:from>
    <xdr:to>
      <xdr:col>9</xdr:col>
      <xdr:colOff>98103</xdr:colOff>
      <xdr:row>81</xdr:row>
      <xdr:rowOff>109279</xdr:rowOff>
    </xdr:to>
    <xdr:sp macro="" textlink="">
      <xdr:nvSpPr>
        <xdr:cNvPr id="386" name="正方形/長方形 385">
          <a:extLst>
            <a:ext uri="{FF2B5EF4-FFF2-40B4-BE49-F238E27FC236}">
              <a16:creationId xmlns:a16="http://schemas.microsoft.com/office/drawing/2014/main" id="{B8402C01-268A-4AEA-AB1A-5E556C15F6E8}"/>
            </a:ext>
          </a:extLst>
        </xdr:cNvPr>
        <xdr:cNvSpPr/>
      </xdr:nvSpPr>
      <xdr:spPr>
        <a:xfrm>
          <a:off x="1924105" y="15385914"/>
          <a:ext cx="326648" cy="153865"/>
        </a:xfrm>
        <a:prstGeom prst="rect">
          <a:avLst/>
        </a:prstGeom>
        <a:solidFill>
          <a:srgbClr val="CCFFCC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1026</xdr:colOff>
      <xdr:row>80</xdr:row>
      <xdr:rowOff>134083</xdr:rowOff>
    </xdr:from>
    <xdr:to>
      <xdr:col>18</xdr:col>
      <xdr:colOff>85285</xdr:colOff>
      <xdr:row>81</xdr:row>
      <xdr:rowOff>97448</xdr:rowOff>
    </xdr:to>
    <xdr:sp macro="" textlink="">
      <xdr:nvSpPr>
        <xdr:cNvPr id="387" name="正方形/長方形 386">
          <a:extLst>
            <a:ext uri="{FF2B5EF4-FFF2-40B4-BE49-F238E27FC236}">
              <a16:creationId xmlns:a16="http://schemas.microsoft.com/office/drawing/2014/main" id="{CD0EE5AD-F5E0-4EAC-A2B9-3F86301FF221}"/>
            </a:ext>
          </a:extLst>
        </xdr:cNvPr>
        <xdr:cNvSpPr/>
      </xdr:nvSpPr>
      <xdr:spPr>
        <a:xfrm>
          <a:off x="4058676" y="15374083"/>
          <a:ext cx="322384" cy="153865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202083</xdr:colOff>
      <xdr:row>80</xdr:row>
      <xdr:rowOff>136388</xdr:rowOff>
    </xdr:from>
    <xdr:to>
      <xdr:col>6</xdr:col>
      <xdr:colOff>52482</xdr:colOff>
      <xdr:row>81</xdr:row>
      <xdr:rowOff>99753</xdr:rowOff>
    </xdr:to>
    <xdr:sp macro="" textlink="">
      <xdr:nvSpPr>
        <xdr:cNvPr id="388" name="正方形/長方形 387">
          <a:extLst>
            <a:ext uri="{FF2B5EF4-FFF2-40B4-BE49-F238E27FC236}">
              <a16:creationId xmlns:a16="http://schemas.microsoft.com/office/drawing/2014/main" id="{EACF567C-46A0-4C65-9D09-E59C447C3C00}"/>
            </a:ext>
          </a:extLst>
        </xdr:cNvPr>
        <xdr:cNvSpPr/>
      </xdr:nvSpPr>
      <xdr:spPr>
        <a:xfrm>
          <a:off x="1164108" y="15376388"/>
          <a:ext cx="326649" cy="153865"/>
        </a:xfrm>
        <a:prstGeom prst="rect">
          <a:avLst/>
        </a:prstGeom>
        <a:solidFill>
          <a:srgbClr val="CCFFCC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38554</xdr:colOff>
      <xdr:row>126</xdr:row>
      <xdr:rowOff>143647</xdr:rowOff>
    </xdr:from>
    <xdr:to>
      <xdr:col>28</xdr:col>
      <xdr:colOff>209050</xdr:colOff>
      <xdr:row>131</xdr:row>
      <xdr:rowOff>73707</xdr:rowOff>
    </xdr:to>
    <xdr:grpSp>
      <xdr:nvGrpSpPr>
        <xdr:cNvPr id="447" name="グループ化 446">
          <a:extLst>
            <a:ext uri="{FF2B5EF4-FFF2-40B4-BE49-F238E27FC236}">
              <a16:creationId xmlns:a16="http://schemas.microsoft.com/office/drawing/2014/main" id="{C2226A28-DCFA-4D26-86A5-43530337C741}"/>
            </a:ext>
          </a:extLst>
        </xdr:cNvPr>
        <xdr:cNvGrpSpPr/>
      </xdr:nvGrpSpPr>
      <xdr:grpSpPr>
        <a:xfrm>
          <a:off x="4801054" y="23752947"/>
          <a:ext cx="1465896" cy="819060"/>
          <a:chOff x="5384217" y="24335203"/>
          <a:chExt cx="1628404" cy="853402"/>
        </a:xfrm>
      </xdr:grpSpPr>
      <xdr:sp macro="" textlink="">
        <xdr:nvSpPr>
          <xdr:cNvPr id="448" name="フリーフォーム: 図形 447">
            <a:extLst>
              <a:ext uri="{FF2B5EF4-FFF2-40B4-BE49-F238E27FC236}">
                <a16:creationId xmlns:a16="http://schemas.microsoft.com/office/drawing/2014/main" id="{4EE68999-4F14-92FA-D36E-FBC7FF32C18A}"/>
              </a:ext>
            </a:extLst>
          </xdr:cNvPr>
          <xdr:cNvSpPr/>
        </xdr:nvSpPr>
        <xdr:spPr>
          <a:xfrm>
            <a:off x="5867909" y="24389976"/>
            <a:ext cx="305561" cy="217815"/>
          </a:xfrm>
          <a:custGeom>
            <a:avLst/>
            <a:gdLst>
              <a:gd name="connsiteX0" fmla="*/ 0 w 396240"/>
              <a:gd name="connsiteY0" fmla="*/ 0 h 217170"/>
              <a:gd name="connsiteX1" fmla="*/ 19050 w 396240"/>
              <a:gd name="connsiteY1" fmla="*/ 38100 h 217170"/>
              <a:gd name="connsiteX2" fmla="*/ 171450 w 396240"/>
              <a:gd name="connsiteY2" fmla="*/ 49530 h 217170"/>
              <a:gd name="connsiteX3" fmla="*/ 316230 w 396240"/>
              <a:gd name="connsiteY3" fmla="*/ 87630 h 217170"/>
              <a:gd name="connsiteX4" fmla="*/ 396240 w 396240"/>
              <a:gd name="connsiteY4" fmla="*/ 198120 h 217170"/>
              <a:gd name="connsiteX5" fmla="*/ 342900 w 396240"/>
              <a:gd name="connsiteY5" fmla="*/ 194310 h 217170"/>
              <a:gd name="connsiteX6" fmla="*/ 224790 w 396240"/>
              <a:gd name="connsiteY6" fmla="*/ 209550 h 217170"/>
              <a:gd name="connsiteX7" fmla="*/ 144780 w 396240"/>
              <a:gd name="connsiteY7" fmla="*/ 217170 h 217170"/>
              <a:gd name="connsiteX8" fmla="*/ 38100 w 396240"/>
              <a:gd name="connsiteY8" fmla="*/ 182880 h 217170"/>
              <a:gd name="connsiteX9" fmla="*/ 0 w 396240"/>
              <a:gd name="connsiteY9" fmla="*/ 160020 h 217170"/>
              <a:gd name="connsiteX10" fmla="*/ 0 w 396240"/>
              <a:gd name="connsiteY10" fmla="*/ 0 h 217170"/>
              <a:gd name="connsiteX0" fmla="*/ 5630 w 401870"/>
              <a:gd name="connsiteY0" fmla="*/ 0 h 217170"/>
              <a:gd name="connsiteX1" fmla="*/ 24680 w 401870"/>
              <a:gd name="connsiteY1" fmla="*/ 38100 h 217170"/>
              <a:gd name="connsiteX2" fmla="*/ 177080 w 401870"/>
              <a:gd name="connsiteY2" fmla="*/ 49530 h 217170"/>
              <a:gd name="connsiteX3" fmla="*/ 321860 w 401870"/>
              <a:gd name="connsiteY3" fmla="*/ 87630 h 217170"/>
              <a:gd name="connsiteX4" fmla="*/ 401870 w 401870"/>
              <a:gd name="connsiteY4" fmla="*/ 198120 h 217170"/>
              <a:gd name="connsiteX5" fmla="*/ 348530 w 401870"/>
              <a:gd name="connsiteY5" fmla="*/ 194310 h 217170"/>
              <a:gd name="connsiteX6" fmla="*/ 230420 w 401870"/>
              <a:gd name="connsiteY6" fmla="*/ 209550 h 217170"/>
              <a:gd name="connsiteX7" fmla="*/ 150410 w 401870"/>
              <a:gd name="connsiteY7" fmla="*/ 217170 h 217170"/>
              <a:gd name="connsiteX8" fmla="*/ 43730 w 401870"/>
              <a:gd name="connsiteY8" fmla="*/ 182880 h 217170"/>
              <a:gd name="connsiteX9" fmla="*/ 0 w 401870"/>
              <a:gd name="connsiteY9" fmla="*/ 180420 h 217170"/>
              <a:gd name="connsiteX10" fmla="*/ 5630 w 401870"/>
              <a:gd name="connsiteY10" fmla="*/ 0 h 217170"/>
              <a:gd name="connsiteX0" fmla="*/ 5630 w 401870"/>
              <a:gd name="connsiteY0" fmla="*/ 0 h 217170"/>
              <a:gd name="connsiteX1" fmla="*/ 24680 w 401870"/>
              <a:gd name="connsiteY1" fmla="*/ 38100 h 217170"/>
              <a:gd name="connsiteX2" fmla="*/ 177080 w 401870"/>
              <a:gd name="connsiteY2" fmla="*/ 49530 h 217170"/>
              <a:gd name="connsiteX3" fmla="*/ 321860 w 401870"/>
              <a:gd name="connsiteY3" fmla="*/ 87630 h 217170"/>
              <a:gd name="connsiteX4" fmla="*/ 401870 w 401870"/>
              <a:gd name="connsiteY4" fmla="*/ 198120 h 217170"/>
              <a:gd name="connsiteX5" fmla="*/ 348530 w 401870"/>
              <a:gd name="connsiteY5" fmla="*/ 194310 h 217170"/>
              <a:gd name="connsiteX6" fmla="*/ 230420 w 401870"/>
              <a:gd name="connsiteY6" fmla="*/ 209550 h 217170"/>
              <a:gd name="connsiteX7" fmla="*/ 150410 w 401870"/>
              <a:gd name="connsiteY7" fmla="*/ 217170 h 217170"/>
              <a:gd name="connsiteX8" fmla="*/ 43730 w 401870"/>
              <a:gd name="connsiteY8" fmla="*/ 191622 h 217170"/>
              <a:gd name="connsiteX9" fmla="*/ 0 w 401870"/>
              <a:gd name="connsiteY9" fmla="*/ 180420 h 217170"/>
              <a:gd name="connsiteX10" fmla="*/ 5630 w 401870"/>
              <a:gd name="connsiteY10" fmla="*/ 0 h 217170"/>
              <a:gd name="connsiteX0" fmla="*/ 5630 w 401870"/>
              <a:gd name="connsiteY0" fmla="*/ 0 h 217170"/>
              <a:gd name="connsiteX1" fmla="*/ 24680 w 401870"/>
              <a:gd name="connsiteY1" fmla="*/ 38100 h 217170"/>
              <a:gd name="connsiteX2" fmla="*/ 177080 w 401870"/>
              <a:gd name="connsiteY2" fmla="*/ 49530 h 217170"/>
              <a:gd name="connsiteX3" fmla="*/ 321860 w 401870"/>
              <a:gd name="connsiteY3" fmla="*/ 87630 h 217170"/>
              <a:gd name="connsiteX4" fmla="*/ 401870 w 401870"/>
              <a:gd name="connsiteY4" fmla="*/ 198120 h 217170"/>
              <a:gd name="connsiteX5" fmla="*/ 348530 w 401870"/>
              <a:gd name="connsiteY5" fmla="*/ 194310 h 217170"/>
              <a:gd name="connsiteX6" fmla="*/ 210715 w 401870"/>
              <a:gd name="connsiteY6" fmla="*/ 206636 h 217170"/>
              <a:gd name="connsiteX7" fmla="*/ 150410 w 401870"/>
              <a:gd name="connsiteY7" fmla="*/ 217170 h 217170"/>
              <a:gd name="connsiteX8" fmla="*/ 43730 w 401870"/>
              <a:gd name="connsiteY8" fmla="*/ 191622 h 217170"/>
              <a:gd name="connsiteX9" fmla="*/ 0 w 401870"/>
              <a:gd name="connsiteY9" fmla="*/ 180420 h 217170"/>
              <a:gd name="connsiteX10" fmla="*/ 5630 w 401870"/>
              <a:gd name="connsiteY10" fmla="*/ 0 h 217170"/>
              <a:gd name="connsiteX0" fmla="*/ 5630 w 401870"/>
              <a:gd name="connsiteY0" fmla="*/ 0 h 217170"/>
              <a:gd name="connsiteX1" fmla="*/ 24680 w 401870"/>
              <a:gd name="connsiteY1" fmla="*/ 38100 h 217170"/>
              <a:gd name="connsiteX2" fmla="*/ 177080 w 401870"/>
              <a:gd name="connsiteY2" fmla="*/ 49530 h 217170"/>
              <a:gd name="connsiteX3" fmla="*/ 321860 w 401870"/>
              <a:gd name="connsiteY3" fmla="*/ 87630 h 217170"/>
              <a:gd name="connsiteX4" fmla="*/ 401870 w 401870"/>
              <a:gd name="connsiteY4" fmla="*/ 198120 h 217170"/>
              <a:gd name="connsiteX5" fmla="*/ 275340 w 401870"/>
              <a:gd name="connsiteY5" fmla="*/ 103969 h 217170"/>
              <a:gd name="connsiteX6" fmla="*/ 210715 w 401870"/>
              <a:gd name="connsiteY6" fmla="*/ 206636 h 217170"/>
              <a:gd name="connsiteX7" fmla="*/ 150410 w 401870"/>
              <a:gd name="connsiteY7" fmla="*/ 217170 h 217170"/>
              <a:gd name="connsiteX8" fmla="*/ 43730 w 401870"/>
              <a:gd name="connsiteY8" fmla="*/ 191622 h 217170"/>
              <a:gd name="connsiteX9" fmla="*/ 0 w 401870"/>
              <a:gd name="connsiteY9" fmla="*/ 180420 h 217170"/>
              <a:gd name="connsiteX10" fmla="*/ 5630 w 401870"/>
              <a:gd name="connsiteY10" fmla="*/ 0 h 217170"/>
              <a:gd name="connsiteX0" fmla="*/ 5630 w 401870"/>
              <a:gd name="connsiteY0" fmla="*/ 0 h 217170"/>
              <a:gd name="connsiteX1" fmla="*/ 24680 w 401870"/>
              <a:gd name="connsiteY1" fmla="*/ 38100 h 217170"/>
              <a:gd name="connsiteX2" fmla="*/ 177080 w 401870"/>
              <a:gd name="connsiteY2" fmla="*/ 49530 h 217170"/>
              <a:gd name="connsiteX3" fmla="*/ 302155 w 401870"/>
              <a:gd name="connsiteY3" fmla="*/ 99287 h 217170"/>
              <a:gd name="connsiteX4" fmla="*/ 401870 w 401870"/>
              <a:gd name="connsiteY4" fmla="*/ 198120 h 217170"/>
              <a:gd name="connsiteX5" fmla="*/ 275340 w 401870"/>
              <a:gd name="connsiteY5" fmla="*/ 103969 h 217170"/>
              <a:gd name="connsiteX6" fmla="*/ 210715 w 401870"/>
              <a:gd name="connsiteY6" fmla="*/ 206636 h 217170"/>
              <a:gd name="connsiteX7" fmla="*/ 150410 w 401870"/>
              <a:gd name="connsiteY7" fmla="*/ 217170 h 217170"/>
              <a:gd name="connsiteX8" fmla="*/ 43730 w 401870"/>
              <a:gd name="connsiteY8" fmla="*/ 191622 h 217170"/>
              <a:gd name="connsiteX9" fmla="*/ 0 w 401870"/>
              <a:gd name="connsiteY9" fmla="*/ 180420 h 217170"/>
              <a:gd name="connsiteX10" fmla="*/ 5630 w 401870"/>
              <a:gd name="connsiteY10" fmla="*/ 0 h 217170"/>
              <a:gd name="connsiteX0" fmla="*/ 5630 w 302155"/>
              <a:gd name="connsiteY0" fmla="*/ 0 h 217170"/>
              <a:gd name="connsiteX1" fmla="*/ 24680 w 302155"/>
              <a:gd name="connsiteY1" fmla="*/ 38100 h 217170"/>
              <a:gd name="connsiteX2" fmla="*/ 177080 w 302155"/>
              <a:gd name="connsiteY2" fmla="*/ 49530 h 217170"/>
              <a:gd name="connsiteX3" fmla="*/ 302155 w 302155"/>
              <a:gd name="connsiteY3" fmla="*/ 99287 h 217170"/>
              <a:gd name="connsiteX4" fmla="*/ 275340 w 302155"/>
              <a:gd name="connsiteY4" fmla="*/ 103969 h 217170"/>
              <a:gd name="connsiteX5" fmla="*/ 210715 w 302155"/>
              <a:gd name="connsiteY5" fmla="*/ 206636 h 217170"/>
              <a:gd name="connsiteX6" fmla="*/ 150410 w 302155"/>
              <a:gd name="connsiteY6" fmla="*/ 217170 h 217170"/>
              <a:gd name="connsiteX7" fmla="*/ 43730 w 302155"/>
              <a:gd name="connsiteY7" fmla="*/ 191622 h 217170"/>
              <a:gd name="connsiteX8" fmla="*/ 0 w 302155"/>
              <a:gd name="connsiteY8" fmla="*/ 180420 h 217170"/>
              <a:gd name="connsiteX9" fmla="*/ 5630 w 302155"/>
              <a:gd name="connsiteY9" fmla="*/ 0 h 217170"/>
              <a:gd name="connsiteX0" fmla="*/ 5630 w 302155"/>
              <a:gd name="connsiteY0" fmla="*/ 0 h 217170"/>
              <a:gd name="connsiteX1" fmla="*/ 24680 w 302155"/>
              <a:gd name="connsiteY1" fmla="*/ 38100 h 217170"/>
              <a:gd name="connsiteX2" fmla="*/ 253084 w 302155"/>
              <a:gd name="connsiteY2" fmla="*/ 40787 h 217170"/>
              <a:gd name="connsiteX3" fmla="*/ 302155 w 302155"/>
              <a:gd name="connsiteY3" fmla="*/ 99287 h 217170"/>
              <a:gd name="connsiteX4" fmla="*/ 275340 w 302155"/>
              <a:gd name="connsiteY4" fmla="*/ 103969 h 217170"/>
              <a:gd name="connsiteX5" fmla="*/ 210715 w 302155"/>
              <a:gd name="connsiteY5" fmla="*/ 206636 h 217170"/>
              <a:gd name="connsiteX6" fmla="*/ 150410 w 302155"/>
              <a:gd name="connsiteY6" fmla="*/ 217170 h 217170"/>
              <a:gd name="connsiteX7" fmla="*/ 43730 w 302155"/>
              <a:gd name="connsiteY7" fmla="*/ 191622 h 217170"/>
              <a:gd name="connsiteX8" fmla="*/ 0 w 302155"/>
              <a:gd name="connsiteY8" fmla="*/ 180420 h 217170"/>
              <a:gd name="connsiteX9" fmla="*/ 5630 w 302155"/>
              <a:gd name="connsiteY9" fmla="*/ 0 h 217170"/>
              <a:gd name="connsiteX0" fmla="*/ 5630 w 302155"/>
              <a:gd name="connsiteY0" fmla="*/ 5613 h 222783"/>
              <a:gd name="connsiteX1" fmla="*/ 83795 w 302155"/>
              <a:gd name="connsiteY1" fmla="*/ 0 h 222783"/>
              <a:gd name="connsiteX2" fmla="*/ 253084 w 302155"/>
              <a:gd name="connsiteY2" fmla="*/ 46400 h 222783"/>
              <a:gd name="connsiteX3" fmla="*/ 302155 w 302155"/>
              <a:gd name="connsiteY3" fmla="*/ 104900 h 222783"/>
              <a:gd name="connsiteX4" fmla="*/ 275340 w 302155"/>
              <a:gd name="connsiteY4" fmla="*/ 109582 h 222783"/>
              <a:gd name="connsiteX5" fmla="*/ 210715 w 302155"/>
              <a:gd name="connsiteY5" fmla="*/ 212249 h 222783"/>
              <a:gd name="connsiteX6" fmla="*/ 150410 w 302155"/>
              <a:gd name="connsiteY6" fmla="*/ 222783 h 222783"/>
              <a:gd name="connsiteX7" fmla="*/ 43730 w 302155"/>
              <a:gd name="connsiteY7" fmla="*/ 197235 h 222783"/>
              <a:gd name="connsiteX8" fmla="*/ 0 w 302155"/>
              <a:gd name="connsiteY8" fmla="*/ 186033 h 222783"/>
              <a:gd name="connsiteX9" fmla="*/ 5630 w 302155"/>
              <a:gd name="connsiteY9" fmla="*/ 5613 h 222783"/>
              <a:gd name="connsiteX0" fmla="*/ 5630 w 302155"/>
              <a:gd name="connsiteY0" fmla="*/ 5613 h 223905"/>
              <a:gd name="connsiteX1" fmla="*/ 83795 w 302155"/>
              <a:gd name="connsiteY1" fmla="*/ 0 h 223905"/>
              <a:gd name="connsiteX2" fmla="*/ 253084 w 302155"/>
              <a:gd name="connsiteY2" fmla="*/ 46400 h 223905"/>
              <a:gd name="connsiteX3" fmla="*/ 302155 w 302155"/>
              <a:gd name="connsiteY3" fmla="*/ 104900 h 223905"/>
              <a:gd name="connsiteX4" fmla="*/ 275340 w 302155"/>
              <a:gd name="connsiteY4" fmla="*/ 109582 h 223905"/>
              <a:gd name="connsiteX5" fmla="*/ 207900 w 302155"/>
              <a:gd name="connsiteY5" fmla="*/ 223905 h 223905"/>
              <a:gd name="connsiteX6" fmla="*/ 150410 w 302155"/>
              <a:gd name="connsiteY6" fmla="*/ 222783 h 223905"/>
              <a:gd name="connsiteX7" fmla="*/ 43730 w 302155"/>
              <a:gd name="connsiteY7" fmla="*/ 197235 h 223905"/>
              <a:gd name="connsiteX8" fmla="*/ 0 w 302155"/>
              <a:gd name="connsiteY8" fmla="*/ 186033 h 223905"/>
              <a:gd name="connsiteX9" fmla="*/ 5630 w 302155"/>
              <a:gd name="connsiteY9" fmla="*/ 5613 h 22390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302155" h="223905">
                <a:moveTo>
                  <a:pt x="5630" y="5613"/>
                </a:moveTo>
                <a:lnTo>
                  <a:pt x="83795" y="0"/>
                </a:lnTo>
                <a:lnTo>
                  <a:pt x="253084" y="46400"/>
                </a:lnTo>
                <a:lnTo>
                  <a:pt x="302155" y="104900"/>
                </a:lnTo>
                <a:lnTo>
                  <a:pt x="275340" y="109582"/>
                </a:lnTo>
                <a:lnTo>
                  <a:pt x="207900" y="223905"/>
                </a:lnTo>
                <a:lnTo>
                  <a:pt x="150410" y="222783"/>
                </a:lnTo>
                <a:lnTo>
                  <a:pt x="43730" y="197235"/>
                </a:lnTo>
                <a:lnTo>
                  <a:pt x="0" y="186033"/>
                </a:lnTo>
                <a:lnTo>
                  <a:pt x="5630" y="5613"/>
                </a:lnTo>
                <a:close/>
              </a:path>
            </a:pathLst>
          </a:custGeom>
          <a:solidFill>
            <a:srgbClr val="FFCCFF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449" name="フリーフォーム: 図形 448">
            <a:extLst>
              <a:ext uri="{FF2B5EF4-FFF2-40B4-BE49-F238E27FC236}">
                <a16:creationId xmlns:a16="http://schemas.microsoft.com/office/drawing/2014/main" id="{9AC1C128-BBC5-0CFC-39B0-2379BFE6F1E1}"/>
              </a:ext>
            </a:extLst>
          </xdr:cNvPr>
          <xdr:cNvSpPr/>
        </xdr:nvSpPr>
        <xdr:spPr>
          <a:xfrm>
            <a:off x="5867716" y="24648411"/>
            <a:ext cx="510509" cy="226018"/>
          </a:xfrm>
          <a:custGeom>
            <a:avLst/>
            <a:gdLst>
              <a:gd name="connsiteX0" fmla="*/ 0 w 541020"/>
              <a:gd name="connsiteY0" fmla="*/ 0 h 251460"/>
              <a:gd name="connsiteX1" fmla="*/ 68580 w 541020"/>
              <a:gd name="connsiteY1" fmla="*/ 80010 h 251460"/>
              <a:gd name="connsiteX2" fmla="*/ 217170 w 541020"/>
              <a:gd name="connsiteY2" fmla="*/ 110490 h 251460"/>
              <a:gd name="connsiteX3" fmla="*/ 441960 w 541020"/>
              <a:gd name="connsiteY3" fmla="*/ 87630 h 251460"/>
              <a:gd name="connsiteX4" fmla="*/ 541020 w 541020"/>
              <a:gd name="connsiteY4" fmla="*/ 64770 h 251460"/>
              <a:gd name="connsiteX5" fmla="*/ 422910 w 541020"/>
              <a:gd name="connsiteY5" fmla="*/ 213360 h 251460"/>
              <a:gd name="connsiteX6" fmla="*/ 323850 w 541020"/>
              <a:gd name="connsiteY6" fmla="*/ 232410 h 251460"/>
              <a:gd name="connsiteX7" fmla="*/ 190500 w 541020"/>
              <a:gd name="connsiteY7" fmla="*/ 251460 h 251460"/>
              <a:gd name="connsiteX8" fmla="*/ 49530 w 541020"/>
              <a:gd name="connsiteY8" fmla="*/ 220980 h 251460"/>
              <a:gd name="connsiteX9" fmla="*/ 3810 w 541020"/>
              <a:gd name="connsiteY9" fmla="*/ 137160 h 251460"/>
              <a:gd name="connsiteX0" fmla="*/ 1832 w 542852"/>
              <a:gd name="connsiteY0" fmla="*/ 0 h 251460"/>
              <a:gd name="connsiteX1" fmla="*/ 70412 w 542852"/>
              <a:gd name="connsiteY1" fmla="*/ 80010 h 251460"/>
              <a:gd name="connsiteX2" fmla="*/ 219002 w 542852"/>
              <a:gd name="connsiteY2" fmla="*/ 110490 h 251460"/>
              <a:gd name="connsiteX3" fmla="*/ 443792 w 542852"/>
              <a:gd name="connsiteY3" fmla="*/ 87630 h 251460"/>
              <a:gd name="connsiteX4" fmla="*/ 542852 w 542852"/>
              <a:gd name="connsiteY4" fmla="*/ 64770 h 251460"/>
              <a:gd name="connsiteX5" fmla="*/ 424742 w 542852"/>
              <a:gd name="connsiteY5" fmla="*/ 213360 h 251460"/>
              <a:gd name="connsiteX6" fmla="*/ 325682 w 542852"/>
              <a:gd name="connsiteY6" fmla="*/ 232410 h 251460"/>
              <a:gd name="connsiteX7" fmla="*/ 192332 w 542852"/>
              <a:gd name="connsiteY7" fmla="*/ 251460 h 251460"/>
              <a:gd name="connsiteX8" fmla="*/ 51362 w 542852"/>
              <a:gd name="connsiteY8" fmla="*/ 220980 h 251460"/>
              <a:gd name="connsiteX9" fmla="*/ 0 w 542852"/>
              <a:gd name="connsiteY9" fmla="*/ 148753 h 251460"/>
              <a:gd name="connsiteX0" fmla="*/ 1832 w 542852"/>
              <a:gd name="connsiteY0" fmla="*/ 0 h 251460"/>
              <a:gd name="connsiteX1" fmla="*/ 70412 w 542852"/>
              <a:gd name="connsiteY1" fmla="*/ 80010 h 251460"/>
              <a:gd name="connsiteX2" fmla="*/ 219002 w 542852"/>
              <a:gd name="connsiteY2" fmla="*/ 110490 h 251460"/>
              <a:gd name="connsiteX3" fmla="*/ 443792 w 542852"/>
              <a:gd name="connsiteY3" fmla="*/ 87630 h 251460"/>
              <a:gd name="connsiteX4" fmla="*/ 542852 w 542852"/>
              <a:gd name="connsiteY4" fmla="*/ 64770 h 251460"/>
              <a:gd name="connsiteX5" fmla="*/ 424742 w 542852"/>
              <a:gd name="connsiteY5" fmla="*/ 213360 h 251460"/>
              <a:gd name="connsiteX6" fmla="*/ 317217 w 542852"/>
              <a:gd name="connsiteY6" fmla="*/ 217918 h 251460"/>
              <a:gd name="connsiteX7" fmla="*/ 192332 w 542852"/>
              <a:gd name="connsiteY7" fmla="*/ 251460 h 251460"/>
              <a:gd name="connsiteX8" fmla="*/ 51362 w 542852"/>
              <a:gd name="connsiteY8" fmla="*/ 220980 h 251460"/>
              <a:gd name="connsiteX9" fmla="*/ 0 w 542852"/>
              <a:gd name="connsiteY9" fmla="*/ 148753 h 251460"/>
              <a:gd name="connsiteX0" fmla="*/ 1832 w 542852"/>
              <a:gd name="connsiteY0" fmla="*/ 0 h 248562"/>
              <a:gd name="connsiteX1" fmla="*/ 70412 w 542852"/>
              <a:gd name="connsiteY1" fmla="*/ 80010 h 248562"/>
              <a:gd name="connsiteX2" fmla="*/ 219002 w 542852"/>
              <a:gd name="connsiteY2" fmla="*/ 110490 h 248562"/>
              <a:gd name="connsiteX3" fmla="*/ 443792 w 542852"/>
              <a:gd name="connsiteY3" fmla="*/ 87630 h 248562"/>
              <a:gd name="connsiteX4" fmla="*/ 542852 w 542852"/>
              <a:gd name="connsiteY4" fmla="*/ 64770 h 248562"/>
              <a:gd name="connsiteX5" fmla="*/ 424742 w 542852"/>
              <a:gd name="connsiteY5" fmla="*/ 213360 h 248562"/>
              <a:gd name="connsiteX6" fmla="*/ 317217 w 542852"/>
              <a:gd name="connsiteY6" fmla="*/ 217918 h 248562"/>
              <a:gd name="connsiteX7" fmla="*/ 195153 w 542852"/>
              <a:gd name="connsiteY7" fmla="*/ 248562 h 248562"/>
              <a:gd name="connsiteX8" fmla="*/ 51362 w 542852"/>
              <a:gd name="connsiteY8" fmla="*/ 220980 h 248562"/>
              <a:gd name="connsiteX9" fmla="*/ 0 w 542852"/>
              <a:gd name="connsiteY9" fmla="*/ 148753 h 248562"/>
              <a:gd name="connsiteX0" fmla="*/ 1832 w 542852"/>
              <a:gd name="connsiteY0" fmla="*/ 0 h 248562"/>
              <a:gd name="connsiteX1" fmla="*/ 70412 w 542852"/>
              <a:gd name="connsiteY1" fmla="*/ 80010 h 248562"/>
              <a:gd name="connsiteX2" fmla="*/ 219002 w 542852"/>
              <a:gd name="connsiteY2" fmla="*/ 110490 h 248562"/>
              <a:gd name="connsiteX3" fmla="*/ 443792 w 542852"/>
              <a:gd name="connsiteY3" fmla="*/ 87630 h 248562"/>
              <a:gd name="connsiteX4" fmla="*/ 542852 w 542852"/>
              <a:gd name="connsiteY4" fmla="*/ 64770 h 248562"/>
              <a:gd name="connsiteX5" fmla="*/ 404993 w 542852"/>
              <a:gd name="connsiteY5" fmla="*/ 207563 h 248562"/>
              <a:gd name="connsiteX6" fmla="*/ 317217 w 542852"/>
              <a:gd name="connsiteY6" fmla="*/ 217918 h 248562"/>
              <a:gd name="connsiteX7" fmla="*/ 195153 w 542852"/>
              <a:gd name="connsiteY7" fmla="*/ 248562 h 248562"/>
              <a:gd name="connsiteX8" fmla="*/ 51362 w 542852"/>
              <a:gd name="connsiteY8" fmla="*/ 220980 h 248562"/>
              <a:gd name="connsiteX9" fmla="*/ 0 w 542852"/>
              <a:gd name="connsiteY9" fmla="*/ 148753 h 248562"/>
              <a:gd name="connsiteX0" fmla="*/ 1832 w 503353"/>
              <a:gd name="connsiteY0" fmla="*/ 0 h 248562"/>
              <a:gd name="connsiteX1" fmla="*/ 70412 w 503353"/>
              <a:gd name="connsiteY1" fmla="*/ 80010 h 248562"/>
              <a:gd name="connsiteX2" fmla="*/ 219002 w 503353"/>
              <a:gd name="connsiteY2" fmla="*/ 110490 h 248562"/>
              <a:gd name="connsiteX3" fmla="*/ 443792 w 503353"/>
              <a:gd name="connsiteY3" fmla="*/ 87630 h 248562"/>
              <a:gd name="connsiteX4" fmla="*/ 503353 w 503353"/>
              <a:gd name="connsiteY4" fmla="*/ 70566 h 248562"/>
              <a:gd name="connsiteX5" fmla="*/ 404993 w 503353"/>
              <a:gd name="connsiteY5" fmla="*/ 207563 h 248562"/>
              <a:gd name="connsiteX6" fmla="*/ 317217 w 503353"/>
              <a:gd name="connsiteY6" fmla="*/ 217918 h 248562"/>
              <a:gd name="connsiteX7" fmla="*/ 195153 w 503353"/>
              <a:gd name="connsiteY7" fmla="*/ 248562 h 248562"/>
              <a:gd name="connsiteX8" fmla="*/ 51362 w 503353"/>
              <a:gd name="connsiteY8" fmla="*/ 220980 h 248562"/>
              <a:gd name="connsiteX9" fmla="*/ 0 w 503353"/>
              <a:gd name="connsiteY9" fmla="*/ 148753 h 248562"/>
              <a:gd name="connsiteX0" fmla="*/ 1832 w 503353"/>
              <a:gd name="connsiteY0" fmla="*/ 0 h 248562"/>
              <a:gd name="connsiteX1" fmla="*/ 70412 w 503353"/>
              <a:gd name="connsiteY1" fmla="*/ 80010 h 248562"/>
              <a:gd name="connsiteX2" fmla="*/ 219002 w 503353"/>
              <a:gd name="connsiteY2" fmla="*/ 110490 h 248562"/>
              <a:gd name="connsiteX3" fmla="*/ 356331 w 503353"/>
              <a:gd name="connsiteY3" fmla="*/ 105020 h 248562"/>
              <a:gd name="connsiteX4" fmla="*/ 503353 w 503353"/>
              <a:gd name="connsiteY4" fmla="*/ 70566 h 248562"/>
              <a:gd name="connsiteX5" fmla="*/ 404993 w 503353"/>
              <a:gd name="connsiteY5" fmla="*/ 207563 h 248562"/>
              <a:gd name="connsiteX6" fmla="*/ 317217 w 503353"/>
              <a:gd name="connsiteY6" fmla="*/ 217918 h 248562"/>
              <a:gd name="connsiteX7" fmla="*/ 195153 w 503353"/>
              <a:gd name="connsiteY7" fmla="*/ 248562 h 248562"/>
              <a:gd name="connsiteX8" fmla="*/ 51362 w 503353"/>
              <a:gd name="connsiteY8" fmla="*/ 220980 h 248562"/>
              <a:gd name="connsiteX9" fmla="*/ 0 w 503353"/>
              <a:gd name="connsiteY9" fmla="*/ 148753 h 248562"/>
              <a:gd name="connsiteX0" fmla="*/ 1832 w 503353"/>
              <a:gd name="connsiteY0" fmla="*/ 0 h 248562"/>
              <a:gd name="connsiteX1" fmla="*/ 70412 w 503353"/>
              <a:gd name="connsiteY1" fmla="*/ 80010 h 248562"/>
              <a:gd name="connsiteX2" fmla="*/ 221824 w 503353"/>
              <a:gd name="connsiteY2" fmla="*/ 101794 h 248562"/>
              <a:gd name="connsiteX3" fmla="*/ 356331 w 503353"/>
              <a:gd name="connsiteY3" fmla="*/ 105020 h 248562"/>
              <a:gd name="connsiteX4" fmla="*/ 503353 w 503353"/>
              <a:gd name="connsiteY4" fmla="*/ 70566 h 248562"/>
              <a:gd name="connsiteX5" fmla="*/ 404993 w 503353"/>
              <a:gd name="connsiteY5" fmla="*/ 207563 h 248562"/>
              <a:gd name="connsiteX6" fmla="*/ 317217 w 503353"/>
              <a:gd name="connsiteY6" fmla="*/ 217918 h 248562"/>
              <a:gd name="connsiteX7" fmla="*/ 195153 w 503353"/>
              <a:gd name="connsiteY7" fmla="*/ 248562 h 248562"/>
              <a:gd name="connsiteX8" fmla="*/ 51362 w 503353"/>
              <a:gd name="connsiteY8" fmla="*/ 220980 h 248562"/>
              <a:gd name="connsiteX9" fmla="*/ 0 w 503353"/>
              <a:gd name="connsiteY9" fmla="*/ 148753 h 248562"/>
              <a:gd name="connsiteX0" fmla="*/ 1832 w 503353"/>
              <a:gd name="connsiteY0" fmla="*/ 0 h 248562"/>
              <a:gd name="connsiteX1" fmla="*/ 45020 w 503353"/>
              <a:gd name="connsiteY1" fmla="*/ 94502 h 248562"/>
              <a:gd name="connsiteX2" fmla="*/ 221824 w 503353"/>
              <a:gd name="connsiteY2" fmla="*/ 101794 h 248562"/>
              <a:gd name="connsiteX3" fmla="*/ 356331 w 503353"/>
              <a:gd name="connsiteY3" fmla="*/ 105020 h 248562"/>
              <a:gd name="connsiteX4" fmla="*/ 503353 w 503353"/>
              <a:gd name="connsiteY4" fmla="*/ 70566 h 248562"/>
              <a:gd name="connsiteX5" fmla="*/ 404993 w 503353"/>
              <a:gd name="connsiteY5" fmla="*/ 207563 h 248562"/>
              <a:gd name="connsiteX6" fmla="*/ 317217 w 503353"/>
              <a:gd name="connsiteY6" fmla="*/ 217918 h 248562"/>
              <a:gd name="connsiteX7" fmla="*/ 195153 w 503353"/>
              <a:gd name="connsiteY7" fmla="*/ 248562 h 248562"/>
              <a:gd name="connsiteX8" fmla="*/ 51362 w 503353"/>
              <a:gd name="connsiteY8" fmla="*/ 220980 h 248562"/>
              <a:gd name="connsiteX9" fmla="*/ 0 w 503353"/>
              <a:gd name="connsiteY9" fmla="*/ 148753 h 248562"/>
              <a:gd name="connsiteX0" fmla="*/ 1832 w 503353"/>
              <a:gd name="connsiteY0" fmla="*/ 0 h 248562"/>
              <a:gd name="connsiteX1" fmla="*/ 45020 w 503353"/>
              <a:gd name="connsiteY1" fmla="*/ 94502 h 248562"/>
              <a:gd name="connsiteX2" fmla="*/ 219002 w 503353"/>
              <a:gd name="connsiteY2" fmla="*/ 119183 h 248562"/>
              <a:gd name="connsiteX3" fmla="*/ 356331 w 503353"/>
              <a:gd name="connsiteY3" fmla="*/ 105020 h 248562"/>
              <a:gd name="connsiteX4" fmla="*/ 503353 w 503353"/>
              <a:gd name="connsiteY4" fmla="*/ 70566 h 248562"/>
              <a:gd name="connsiteX5" fmla="*/ 404993 w 503353"/>
              <a:gd name="connsiteY5" fmla="*/ 207563 h 248562"/>
              <a:gd name="connsiteX6" fmla="*/ 317217 w 503353"/>
              <a:gd name="connsiteY6" fmla="*/ 217918 h 248562"/>
              <a:gd name="connsiteX7" fmla="*/ 195153 w 503353"/>
              <a:gd name="connsiteY7" fmla="*/ 248562 h 248562"/>
              <a:gd name="connsiteX8" fmla="*/ 51362 w 503353"/>
              <a:gd name="connsiteY8" fmla="*/ 220980 h 248562"/>
              <a:gd name="connsiteX9" fmla="*/ 0 w 503353"/>
              <a:gd name="connsiteY9" fmla="*/ 148753 h 248562"/>
              <a:gd name="connsiteX0" fmla="*/ 1832 w 503353"/>
              <a:gd name="connsiteY0" fmla="*/ 0 h 248562"/>
              <a:gd name="connsiteX1" fmla="*/ 59126 w 503353"/>
              <a:gd name="connsiteY1" fmla="*/ 91603 h 248562"/>
              <a:gd name="connsiteX2" fmla="*/ 219002 w 503353"/>
              <a:gd name="connsiteY2" fmla="*/ 119183 h 248562"/>
              <a:gd name="connsiteX3" fmla="*/ 356331 w 503353"/>
              <a:gd name="connsiteY3" fmla="*/ 105020 h 248562"/>
              <a:gd name="connsiteX4" fmla="*/ 503353 w 503353"/>
              <a:gd name="connsiteY4" fmla="*/ 70566 h 248562"/>
              <a:gd name="connsiteX5" fmla="*/ 404993 w 503353"/>
              <a:gd name="connsiteY5" fmla="*/ 207563 h 248562"/>
              <a:gd name="connsiteX6" fmla="*/ 317217 w 503353"/>
              <a:gd name="connsiteY6" fmla="*/ 217918 h 248562"/>
              <a:gd name="connsiteX7" fmla="*/ 195153 w 503353"/>
              <a:gd name="connsiteY7" fmla="*/ 248562 h 248562"/>
              <a:gd name="connsiteX8" fmla="*/ 51362 w 503353"/>
              <a:gd name="connsiteY8" fmla="*/ 220980 h 248562"/>
              <a:gd name="connsiteX9" fmla="*/ 0 w 503353"/>
              <a:gd name="connsiteY9" fmla="*/ 148753 h 248562"/>
              <a:gd name="connsiteX0" fmla="*/ 0 w 504342"/>
              <a:gd name="connsiteY0" fmla="*/ 0 h 231172"/>
              <a:gd name="connsiteX1" fmla="*/ 60115 w 504342"/>
              <a:gd name="connsiteY1" fmla="*/ 74213 h 231172"/>
              <a:gd name="connsiteX2" fmla="*/ 219991 w 504342"/>
              <a:gd name="connsiteY2" fmla="*/ 101793 h 231172"/>
              <a:gd name="connsiteX3" fmla="*/ 357320 w 504342"/>
              <a:gd name="connsiteY3" fmla="*/ 87630 h 231172"/>
              <a:gd name="connsiteX4" fmla="*/ 504342 w 504342"/>
              <a:gd name="connsiteY4" fmla="*/ 53176 h 231172"/>
              <a:gd name="connsiteX5" fmla="*/ 405982 w 504342"/>
              <a:gd name="connsiteY5" fmla="*/ 190173 h 231172"/>
              <a:gd name="connsiteX6" fmla="*/ 318206 w 504342"/>
              <a:gd name="connsiteY6" fmla="*/ 200528 h 231172"/>
              <a:gd name="connsiteX7" fmla="*/ 196142 w 504342"/>
              <a:gd name="connsiteY7" fmla="*/ 231172 h 231172"/>
              <a:gd name="connsiteX8" fmla="*/ 52351 w 504342"/>
              <a:gd name="connsiteY8" fmla="*/ 203590 h 231172"/>
              <a:gd name="connsiteX9" fmla="*/ 989 w 504342"/>
              <a:gd name="connsiteY9" fmla="*/ 131363 h 23117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504342" h="231172">
                <a:moveTo>
                  <a:pt x="0" y="0"/>
                </a:moveTo>
                <a:lnTo>
                  <a:pt x="60115" y="74213"/>
                </a:lnTo>
                <a:lnTo>
                  <a:pt x="219991" y="101793"/>
                </a:lnTo>
                <a:lnTo>
                  <a:pt x="357320" y="87630"/>
                </a:lnTo>
                <a:lnTo>
                  <a:pt x="504342" y="53176"/>
                </a:lnTo>
                <a:lnTo>
                  <a:pt x="405982" y="190173"/>
                </a:lnTo>
                <a:lnTo>
                  <a:pt x="318206" y="200528"/>
                </a:lnTo>
                <a:lnTo>
                  <a:pt x="196142" y="231172"/>
                </a:lnTo>
                <a:lnTo>
                  <a:pt x="52351" y="203590"/>
                </a:lnTo>
                <a:cubicBezTo>
                  <a:pt x="37111" y="175650"/>
                  <a:pt x="16229" y="159303"/>
                  <a:pt x="989" y="131363"/>
                </a:cubicBezTo>
              </a:path>
            </a:pathLst>
          </a:custGeom>
          <a:solidFill>
            <a:srgbClr val="FFCCFF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grpSp>
        <xdr:nvGrpSpPr>
          <xdr:cNvPr id="450" name="グループ化 449">
            <a:extLst>
              <a:ext uri="{FF2B5EF4-FFF2-40B4-BE49-F238E27FC236}">
                <a16:creationId xmlns:a16="http://schemas.microsoft.com/office/drawing/2014/main" id="{B5739F2D-F06C-A180-B344-E1B11BE99D90}"/>
              </a:ext>
            </a:extLst>
          </xdr:cNvPr>
          <xdr:cNvGrpSpPr>
            <a:grpSpLocks noChangeAspect="1"/>
          </xdr:cNvGrpSpPr>
        </xdr:nvGrpSpPr>
        <xdr:grpSpPr>
          <a:xfrm>
            <a:off x="5384217" y="24335203"/>
            <a:ext cx="1628404" cy="853402"/>
            <a:chOff x="5272768" y="1785938"/>
            <a:chExt cx="1802946" cy="1088571"/>
          </a:xfrm>
        </xdr:grpSpPr>
        <xdr:sp macro="" textlink="">
          <xdr:nvSpPr>
            <xdr:cNvPr id="465" name="正方形/長方形 464">
              <a:extLst>
                <a:ext uri="{FF2B5EF4-FFF2-40B4-BE49-F238E27FC236}">
                  <a16:creationId xmlns:a16="http://schemas.microsoft.com/office/drawing/2014/main" id="{10ABC2F5-C7BA-D33F-AF99-CAF0FAAC6986}"/>
                </a:ext>
              </a:extLst>
            </xdr:cNvPr>
            <xdr:cNvSpPr/>
          </xdr:nvSpPr>
          <xdr:spPr>
            <a:xfrm>
              <a:off x="5272768" y="1785938"/>
              <a:ext cx="535782" cy="952500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6" name="正方形/長方形 67">
              <a:extLst>
                <a:ext uri="{FF2B5EF4-FFF2-40B4-BE49-F238E27FC236}">
                  <a16:creationId xmlns:a16="http://schemas.microsoft.com/office/drawing/2014/main" id="{F7A8ACA8-F8C4-9076-3F3D-139AFBA45EEB}"/>
                </a:ext>
              </a:extLst>
            </xdr:cNvPr>
            <xdr:cNvSpPr/>
          </xdr:nvSpPr>
          <xdr:spPr>
            <a:xfrm>
              <a:off x="6046674" y="2109107"/>
              <a:ext cx="1029040" cy="629329"/>
            </a:xfrm>
            <a:custGeom>
              <a:avLst/>
              <a:gdLst>
                <a:gd name="connsiteX0" fmla="*/ 0 w 1029040"/>
                <a:gd name="connsiteY0" fmla="*/ 0 h 629329"/>
                <a:gd name="connsiteX1" fmla="*/ 1029040 w 1029040"/>
                <a:gd name="connsiteY1" fmla="*/ 0 h 629329"/>
                <a:gd name="connsiteX2" fmla="*/ 1029040 w 1029040"/>
                <a:gd name="connsiteY2" fmla="*/ 629329 h 629329"/>
                <a:gd name="connsiteX3" fmla="*/ 0 w 1029040"/>
                <a:gd name="connsiteY3" fmla="*/ 629329 h 629329"/>
                <a:gd name="connsiteX4" fmla="*/ 0 w 1029040"/>
                <a:gd name="connsiteY4" fmla="*/ 0 h 629329"/>
                <a:gd name="connsiteX0" fmla="*/ 0 w 1029040"/>
                <a:gd name="connsiteY0" fmla="*/ 0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  <a:gd name="connsiteX5" fmla="*/ 0 w 1029040"/>
                <a:gd name="connsiteY5" fmla="*/ 0 h 629329"/>
                <a:gd name="connsiteX0" fmla="*/ 0 w 1029040"/>
                <a:gd name="connsiteY0" fmla="*/ 629329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029040" h="629329">
                  <a:moveTo>
                    <a:pt x="0" y="629329"/>
                  </a:moveTo>
                  <a:lnTo>
                    <a:pt x="416719" y="0"/>
                  </a:lnTo>
                  <a:lnTo>
                    <a:pt x="1029040" y="0"/>
                  </a:lnTo>
                  <a:lnTo>
                    <a:pt x="1029040" y="629329"/>
                  </a:lnTo>
                  <a:lnTo>
                    <a:pt x="0" y="629329"/>
                  </a:lnTo>
                  <a:close/>
                </a:path>
              </a:pathLst>
            </a:cu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67" name="正方形/長方形 466">
              <a:extLst>
                <a:ext uri="{FF2B5EF4-FFF2-40B4-BE49-F238E27FC236}">
                  <a16:creationId xmlns:a16="http://schemas.microsoft.com/office/drawing/2014/main" id="{FDB6A7FE-8E46-0617-2A12-16FBCBB78181}"/>
                </a:ext>
              </a:extLst>
            </xdr:cNvPr>
            <xdr:cNvSpPr/>
          </xdr:nvSpPr>
          <xdr:spPr>
            <a:xfrm>
              <a:off x="5629955" y="2738437"/>
              <a:ext cx="671853" cy="136072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451" name="フリーフォーム: 図形 450">
            <a:extLst>
              <a:ext uri="{FF2B5EF4-FFF2-40B4-BE49-F238E27FC236}">
                <a16:creationId xmlns:a16="http://schemas.microsoft.com/office/drawing/2014/main" id="{B5A65240-1098-95F1-A649-D776E5F9F60A}"/>
              </a:ext>
            </a:extLst>
          </xdr:cNvPr>
          <xdr:cNvSpPr/>
        </xdr:nvSpPr>
        <xdr:spPr>
          <a:xfrm>
            <a:off x="5870853" y="24898780"/>
            <a:ext cx="308874" cy="96746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7038" h="80596">
                <a:moveTo>
                  <a:pt x="0" y="0"/>
                </a:moveTo>
                <a:lnTo>
                  <a:pt x="43961" y="58615"/>
                </a:lnTo>
                <a:lnTo>
                  <a:pt x="139211" y="80596"/>
                </a:lnTo>
                <a:lnTo>
                  <a:pt x="263769" y="65942"/>
                </a:lnTo>
                <a:lnTo>
                  <a:pt x="337038" y="43961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452" name="フリーフォーム: 図形 451">
            <a:extLst>
              <a:ext uri="{FF2B5EF4-FFF2-40B4-BE49-F238E27FC236}">
                <a16:creationId xmlns:a16="http://schemas.microsoft.com/office/drawing/2014/main" id="{B9C1C955-1B5F-925D-CF77-D6C8F3946A60}"/>
              </a:ext>
            </a:extLst>
          </xdr:cNvPr>
          <xdr:cNvSpPr/>
        </xdr:nvSpPr>
        <xdr:spPr>
          <a:xfrm>
            <a:off x="5865467" y="24770127"/>
            <a:ext cx="413659" cy="101501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7038" h="80596">
                <a:moveTo>
                  <a:pt x="0" y="0"/>
                </a:moveTo>
                <a:lnTo>
                  <a:pt x="43961" y="58615"/>
                </a:lnTo>
                <a:lnTo>
                  <a:pt x="139211" y="80596"/>
                </a:lnTo>
                <a:lnTo>
                  <a:pt x="263769" y="65942"/>
                </a:lnTo>
                <a:lnTo>
                  <a:pt x="337038" y="43961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453" name="フリーフォーム: 図形 452">
            <a:extLst>
              <a:ext uri="{FF2B5EF4-FFF2-40B4-BE49-F238E27FC236}">
                <a16:creationId xmlns:a16="http://schemas.microsoft.com/office/drawing/2014/main" id="{42EC2991-A157-72A5-C759-B98CF9401FE0}"/>
              </a:ext>
            </a:extLst>
          </xdr:cNvPr>
          <xdr:cNvSpPr/>
        </xdr:nvSpPr>
        <xdr:spPr>
          <a:xfrm>
            <a:off x="5865466" y="24646877"/>
            <a:ext cx="508166" cy="105150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7038" h="80596">
                <a:moveTo>
                  <a:pt x="0" y="0"/>
                </a:moveTo>
                <a:lnTo>
                  <a:pt x="43961" y="58615"/>
                </a:lnTo>
                <a:lnTo>
                  <a:pt x="139211" y="80596"/>
                </a:lnTo>
                <a:lnTo>
                  <a:pt x="263769" y="65942"/>
                </a:lnTo>
                <a:lnTo>
                  <a:pt x="337038" y="43961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454" name="フリーフォーム: 図形 453">
            <a:extLst>
              <a:ext uri="{FF2B5EF4-FFF2-40B4-BE49-F238E27FC236}">
                <a16:creationId xmlns:a16="http://schemas.microsoft.com/office/drawing/2014/main" id="{96B301D4-D90A-998F-D5F3-77F39B8F42BF}"/>
              </a:ext>
            </a:extLst>
          </xdr:cNvPr>
          <xdr:cNvSpPr/>
        </xdr:nvSpPr>
        <xdr:spPr>
          <a:xfrm>
            <a:off x="5863906" y="24553363"/>
            <a:ext cx="336778" cy="186825"/>
          </a:xfrm>
          <a:custGeom>
            <a:avLst/>
            <a:gdLst>
              <a:gd name="connsiteX0" fmla="*/ 0 w 351692"/>
              <a:gd name="connsiteY0" fmla="*/ 0 h 234462"/>
              <a:gd name="connsiteX1" fmla="*/ 0 w 351692"/>
              <a:gd name="connsiteY1" fmla="*/ 0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351692" h="234462">
                <a:moveTo>
                  <a:pt x="0" y="0"/>
                </a:moveTo>
                <a:lnTo>
                  <a:pt x="0" y="0"/>
                </a:lnTo>
                <a:lnTo>
                  <a:pt x="43961" y="36635"/>
                </a:lnTo>
                <a:lnTo>
                  <a:pt x="131884" y="58616"/>
                </a:lnTo>
                <a:lnTo>
                  <a:pt x="227134" y="65943"/>
                </a:lnTo>
                <a:lnTo>
                  <a:pt x="278423" y="109904"/>
                </a:lnTo>
                <a:lnTo>
                  <a:pt x="351692" y="234462"/>
                </a:lnTo>
                <a:lnTo>
                  <a:pt x="351692" y="234462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455" name="フリーフォーム: 図形 454">
            <a:extLst>
              <a:ext uri="{FF2B5EF4-FFF2-40B4-BE49-F238E27FC236}">
                <a16:creationId xmlns:a16="http://schemas.microsoft.com/office/drawing/2014/main" id="{27AC0AC0-9EB8-5F5D-0775-D8B0093A9661}"/>
              </a:ext>
            </a:extLst>
          </xdr:cNvPr>
          <xdr:cNvSpPr/>
        </xdr:nvSpPr>
        <xdr:spPr>
          <a:xfrm>
            <a:off x="6078652" y="24577702"/>
            <a:ext cx="328598" cy="69477"/>
          </a:xfrm>
          <a:custGeom>
            <a:avLst/>
            <a:gdLst>
              <a:gd name="connsiteX0" fmla="*/ 0 w 402981"/>
              <a:gd name="connsiteY0" fmla="*/ 21981 h 65942"/>
              <a:gd name="connsiteX1" fmla="*/ 109904 w 402981"/>
              <a:gd name="connsiteY1" fmla="*/ 0 h 65942"/>
              <a:gd name="connsiteX2" fmla="*/ 249115 w 402981"/>
              <a:gd name="connsiteY2" fmla="*/ 14654 h 65942"/>
              <a:gd name="connsiteX3" fmla="*/ 402981 w 402981"/>
              <a:gd name="connsiteY3" fmla="*/ 65942 h 659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402981" h="65942">
                <a:moveTo>
                  <a:pt x="0" y="21981"/>
                </a:moveTo>
                <a:lnTo>
                  <a:pt x="109904" y="0"/>
                </a:lnTo>
                <a:lnTo>
                  <a:pt x="249115" y="14654"/>
                </a:lnTo>
                <a:lnTo>
                  <a:pt x="402981" y="65942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456" name="フリーフォーム: 図形 455">
            <a:extLst>
              <a:ext uri="{FF2B5EF4-FFF2-40B4-BE49-F238E27FC236}">
                <a16:creationId xmlns:a16="http://schemas.microsoft.com/office/drawing/2014/main" id="{4DE44A58-8C9F-502E-FC8F-63D60D4CF491}"/>
              </a:ext>
            </a:extLst>
          </xdr:cNvPr>
          <xdr:cNvSpPr/>
        </xdr:nvSpPr>
        <xdr:spPr>
          <a:xfrm>
            <a:off x="5862449" y="24391112"/>
            <a:ext cx="313068" cy="97772"/>
          </a:xfrm>
          <a:custGeom>
            <a:avLst/>
            <a:gdLst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75260 w 400050"/>
              <a:gd name="connsiteY3" fmla="*/ 45720 h 182880"/>
              <a:gd name="connsiteX4" fmla="*/ 304800 w 400050"/>
              <a:gd name="connsiteY4" fmla="*/ 83820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75260 w 400050"/>
              <a:gd name="connsiteY3" fmla="*/ 45720 h 182880"/>
              <a:gd name="connsiteX4" fmla="*/ 209095 w 400050"/>
              <a:gd name="connsiteY4" fmla="*/ 98502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75260 w 400050"/>
              <a:gd name="connsiteY3" fmla="*/ 45720 h 182880"/>
              <a:gd name="connsiteX4" fmla="*/ 209095 w 400050"/>
              <a:gd name="connsiteY4" fmla="*/ 98502 h 182880"/>
              <a:gd name="connsiteX5" fmla="*/ 303663 w 400050"/>
              <a:gd name="connsiteY5" fmla="*/ 112795 h 182880"/>
              <a:gd name="connsiteX6" fmla="*/ 400050 w 400050"/>
              <a:gd name="connsiteY6" fmla="*/ 182880 h 182880"/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209095 w 400050"/>
              <a:gd name="connsiteY3" fmla="*/ 98502 h 182880"/>
              <a:gd name="connsiteX4" fmla="*/ 303663 w 400050"/>
              <a:gd name="connsiteY4" fmla="*/ 112795 h 182880"/>
              <a:gd name="connsiteX5" fmla="*/ 400050 w 400050"/>
              <a:gd name="connsiteY5" fmla="*/ 182880 h 182880"/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209095 w 400050"/>
              <a:gd name="connsiteY2" fmla="*/ 98502 h 182880"/>
              <a:gd name="connsiteX3" fmla="*/ 303663 w 400050"/>
              <a:gd name="connsiteY3" fmla="*/ 112795 h 182880"/>
              <a:gd name="connsiteX4" fmla="*/ 400050 w 400050"/>
              <a:gd name="connsiteY4" fmla="*/ 182880 h 182880"/>
              <a:gd name="connsiteX0" fmla="*/ 0 w 400050"/>
              <a:gd name="connsiteY0" fmla="*/ 0 h 182880"/>
              <a:gd name="connsiteX1" fmla="*/ 129000 w 400050"/>
              <a:gd name="connsiteY1" fmla="*/ 74526 h 182880"/>
              <a:gd name="connsiteX2" fmla="*/ 209095 w 400050"/>
              <a:gd name="connsiteY2" fmla="*/ 98502 h 182880"/>
              <a:gd name="connsiteX3" fmla="*/ 303663 w 400050"/>
              <a:gd name="connsiteY3" fmla="*/ 112795 h 182880"/>
              <a:gd name="connsiteX4" fmla="*/ 400050 w 400050"/>
              <a:gd name="connsiteY4" fmla="*/ 182880 h 182880"/>
              <a:gd name="connsiteX0" fmla="*/ 0 w 335308"/>
              <a:gd name="connsiteY0" fmla="*/ 0 h 124152"/>
              <a:gd name="connsiteX1" fmla="*/ 64258 w 335308"/>
              <a:gd name="connsiteY1" fmla="*/ 15798 h 124152"/>
              <a:gd name="connsiteX2" fmla="*/ 144353 w 335308"/>
              <a:gd name="connsiteY2" fmla="*/ 39774 h 124152"/>
              <a:gd name="connsiteX3" fmla="*/ 238921 w 335308"/>
              <a:gd name="connsiteY3" fmla="*/ 54067 h 124152"/>
              <a:gd name="connsiteX4" fmla="*/ 335308 w 335308"/>
              <a:gd name="connsiteY4" fmla="*/ 124152 h 124152"/>
              <a:gd name="connsiteX0" fmla="*/ 0 w 335308"/>
              <a:gd name="connsiteY0" fmla="*/ 0 h 124152"/>
              <a:gd name="connsiteX1" fmla="*/ 64258 w 335308"/>
              <a:gd name="connsiteY1" fmla="*/ 15798 h 124152"/>
              <a:gd name="connsiteX2" fmla="*/ 164056 w 335308"/>
              <a:gd name="connsiteY2" fmla="*/ 39774 h 124152"/>
              <a:gd name="connsiteX3" fmla="*/ 238921 w 335308"/>
              <a:gd name="connsiteY3" fmla="*/ 54067 h 124152"/>
              <a:gd name="connsiteX4" fmla="*/ 335308 w 335308"/>
              <a:gd name="connsiteY4" fmla="*/ 124152 h 124152"/>
              <a:gd name="connsiteX0" fmla="*/ 0 w 335308"/>
              <a:gd name="connsiteY0" fmla="*/ 0 h 124152"/>
              <a:gd name="connsiteX1" fmla="*/ 64258 w 335308"/>
              <a:gd name="connsiteY1" fmla="*/ 15798 h 124152"/>
              <a:gd name="connsiteX2" fmla="*/ 164056 w 335308"/>
              <a:gd name="connsiteY2" fmla="*/ 39774 h 124152"/>
              <a:gd name="connsiteX3" fmla="*/ 281144 w 335308"/>
              <a:gd name="connsiteY3" fmla="*/ 74623 h 124152"/>
              <a:gd name="connsiteX4" fmla="*/ 335308 w 335308"/>
              <a:gd name="connsiteY4" fmla="*/ 124152 h 124152"/>
              <a:gd name="connsiteX0" fmla="*/ 0 w 338122"/>
              <a:gd name="connsiteY0" fmla="*/ 10629 h 108354"/>
              <a:gd name="connsiteX1" fmla="*/ 67072 w 338122"/>
              <a:gd name="connsiteY1" fmla="*/ 0 h 108354"/>
              <a:gd name="connsiteX2" fmla="*/ 166870 w 338122"/>
              <a:gd name="connsiteY2" fmla="*/ 23976 h 108354"/>
              <a:gd name="connsiteX3" fmla="*/ 283958 w 338122"/>
              <a:gd name="connsiteY3" fmla="*/ 58825 h 108354"/>
              <a:gd name="connsiteX4" fmla="*/ 338122 w 338122"/>
              <a:gd name="connsiteY4" fmla="*/ 108354 h 108354"/>
              <a:gd name="connsiteX0" fmla="*/ 0 w 338122"/>
              <a:gd name="connsiteY0" fmla="*/ 4756 h 102481"/>
              <a:gd name="connsiteX1" fmla="*/ 95221 w 338122"/>
              <a:gd name="connsiteY1" fmla="*/ 0 h 102481"/>
              <a:gd name="connsiteX2" fmla="*/ 166870 w 338122"/>
              <a:gd name="connsiteY2" fmla="*/ 18103 h 102481"/>
              <a:gd name="connsiteX3" fmla="*/ 283958 w 338122"/>
              <a:gd name="connsiteY3" fmla="*/ 52952 h 102481"/>
              <a:gd name="connsiteX4" fmla="*/ 338122 w 338122"/>
              <a:gd name="connsiteY4" fmla="*/ 102481 h 10248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8122" h="102481">
                <a:moveTo>
                  <a:pt x="0" y="4756"/>
                </a:moveTo>
                <a:lnTo>
                  <a:pt x="95221" y="0"/>
                </a:lnTo>
                <a:lnTo>
                  <a:pt x="166870" y="18103"/>
                </a:lnTo>
                <a:lnTo>
                  <a:pt x="283958" y="52952"/>
                </a:lnTo>
                <a:lnTo>
                  <a:pt x="338122" y="102481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457" name="テキスト ボックス 456">
            <a:extLst>
              <a:ext uri="{FF2B5EF4-FFF2-40B4-BE49-F238E27FC236}">
                <a16:creationId xmlns:a16="http://schemas.microsoft.com/office/drawing/2014/main" id="{9F8EC9C2-C1C7-8F30-9354-8FA417043E48}"/>
              </a:ext>
            </a:extLst>
          </xdr:cNvPr>
          <xdr:cNvSpPr txBox="1"/>
        </xdr:nvSpPr>
        <xdr:spPr>
          <a:xfrm>
            <a:off x="5896403" y="24956900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①</a:t>
            </a:r>
          </a:p>
        </xdr:txBody>
      </xdr:sp>
      <xdr:sp macro="" textlink="">
        <xdr:nvSpPr>
          <xdr:cNvPr id="458" name="テキスト ボックス 457">
            <a:extLst>
              <a:ext uri="{FF2B5EF4-FFF2-40B4-BE49-F238E27FC236}">
                <a16:creationId xmlns:a16="http://schemas.microsoft.com/office/drawing/2014/main" id="{56FE5501-BBC0-BEBE-157F-3CD536CF7826}"/>
              </a:ext>
            </a:extLst>
          </xdr:cNvPr>
          <xdr:cNvSpPr txBox="1"/>
        </xdr:nvSpPr>
        <xdr:spPr>
          <a:xfrm>
            <a:off x="5957138" y="24853810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②</a:t>
            </a:r>
          </a:p>
        </xdr:txBody>
      </xdr:sp>
      <xdr:sp macro="" textlink="">
        <xdr:nvSpPr>
          <xdr:cNvPr id="459" name="テキスト ボックス 458">
            <a:extLst>
              <a:ext uri="{FF2B5EF4-FFF2-40B4-BE49-F238E27FC236}">
                <a16:creationId xmlns:a16="http://schemas.microsoft.com/office/drawing/2014/main" id="{A2B9FFBF-86F9-14EF-1720-1E6B5C309C87}"/>
              </a:ext>
            </a:extLst>
          </xdr:cNvPr>
          <xdr:cNvSpPr txBox="1"/>
        </xdr:nvSpPr>
        <xdr:spPr>
          <a:xfrm>
            <a:off x="6010703" y="24730662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③</a:t>
            </a:r>
          </a:p>
        </xdr:txBody>
      </xdr:sp>
      <xdr:sp macro="" textlink="">
        <xdr:nvSpPr>
          <xdr:cNvPr id="460" name="テキスト ボックス 459">
            <a:extLst>
              <a:ext uri="{FF2B5EF4-FFF2-40B4-BE49-F238E27FC236}">
                <a16:creationId xmlns:a16="http://schemas.microsoft.com/office/drawing/2014/main" id="{870E881D-7CD4-9146-A55F-36378F9B15B8}"/>
              </a:ext>
            </a:extLst>
          </xdr:cNvPr>
          <xdr:cNvSpPr txBox="1"/>
        </xdr:nvSpPr>
        <xdr:spPr>
          <a:xfrm>
            <a:off x="5950527" y="24601458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④</a:t>
            </a:r>
          </a:p>
        </xdr:txBody>
      </xdr:sp>
      <xdr:sp macro="" textlink="">
        <xdr:nvSpPr>
          <xdr:cNvPr id="461" name="テキスト ボックス 460">
            <a:extLst>
              <a:ext uri="{FF2B5EF4-FFF2-40B4-BE49-F238E27FC236}">
                <a16:creationId xmlns:a16="http://schemas.microsoft.com/office/drawing/2014/main" id="{FD83C846-7609-C90C-5C83-4B3258E81E56}"/>
              </a:ext>
            </a:extLst>
          </xdr:cNvPr>
          <xdr:cNvSpPr txBox="1"/>
        </xdr:nvSpPr>
        <xdr:spPr>
          <a:xfrm>
            <a:off x="6192391" y="24588236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⑤</a:t>
            </a:r>
          </a:p>
        </xdr:txBody>
      </xdr:sp>
      <xdr:sp macro="" textlink="">
        <xdr:nvSpPr>
          <xdr:cNvPr id="462" name="テキスト ボックス 461">
            <a:extLst>
              <a:ext uri="{FF2B5EF4-FFF2-40B4-BE49-F238E27FC236}">
                <a16:creationId xmlns:a16="http://schemas.microsoft.com/office/drawing/2014/main" id="{E0649A31-A996-F107-1EBF-2A2312893A29}"/>
              </a:ext>
            </a:extLst>
          </xdr:cNvPr>
          <xdr:cNvSpPr txBox="1"/>
        </xdr:nvSpPr>
        <xdr:spPr>
          <a:xfrm>
            <a:off x="6216147" y="24465086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⑥</a:t>
            </a:r>
          </a:p>
        </xdr:txBody>
      </xdr:sp>
      <xdr:sp macro="" textlink="">
        <xdr:nvSpPr>
          <xdr:cNvPr id="463" name="フリーフォーム: 図形 462">
            <a:extLst>
              <a:ext uri="{FF2B5EF4-FFF2-40B4-BE49-F238E27FC236}">
                <a16:creationId xmlns:a16="http://schemas.microsoft.com/office/drawing/2014/main" id="{8AD59CE6-DCA6-0ED5-AB2C-CAC29280F341}"/>
              </a:ext>
            </a:extLst>
          </xdr:cNvPr>
          <xdr:cNvSpPr/>
        </xdr:nvSpPr>
        <xdr:spPr>
          <a:xfrm>
            <a:off x="6091427" y="24474276"/>
            <a:ext cx="377503" cy="124585"/>
          </a:xfrm>
          <a:custGeom>
            <a:avLst/>
            <a:gdLst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75260 w 400050"/>
              <a:gd name="connsiteY3" fmla="*/ 45720 h 182880"/>
              <a:gd name="connsiteX4" fmla="*/ 304800 w 400050"/>
              <a:gd name="connsiteY4" fmla="*/ 83820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75260 w 400050"/>
              <a:gd name="connsiteY3" fmla="*/ 45720 h 182880"/>
              <a:gd name="connsiteX4" fmla="*/ 276651 w 400050"/>
              <a:gd name="connsiteY4" fmla="*/ 83820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47112 w 400050"/>
              <a:gd name="connsiteY3" fmla="*/ 86829 h 182880"/>
              <a:gd name="connsiteX4" fmla="*/ 276651 w 400050"/>
              <a:gd name="connsiteY4" fmla="*/ 83820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73556 w 400050"/>
              <a:gd name="connsiteY2" fmla="*/ 176111 h 182880"/>
              <a:gd name="connsiteX3" fmla="*/ 147112 w 400050"/>
              <a:gd name="connsiteY3" fmla="*/ 86829 h 182880"/>
              <a:gd name="connsiteX4" fmla="*/ 276651 w 400050"/>
              <a:gd name="connsiteY4" fmla="*/ 83820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  <a:gd name="connsiteX0" fmla="*/ 0 w 400050"/>
              <a:gd name="connsiteY0" fmla="*/ 0 h 182880"/>
              <a:gd name="connsiteX1" fmla="*/ 73556 w 400050"/>
              <a:gd name="connsiteY1" fmla="*/ 176111 h 182880"/>
              <a:gd name="connsiteX2" fmla="*/ 147112 w 400050"/>
              <a:gd name="connsiteY2" fmla="*/ 86829 h 182880"/>
              <a:gd name="connsiteX3" fmla="*/ 276651 w 400050"/>
              <a:gd name="connsiteY3" fmla="*/ 83820 h 182880"/>
              <a:gd name="connsiteX4" fmla="*/ 354330 w 400050"/>
              <a:gd name="connsiteY4" fmla="*/ 133350 h 182880"/>
              <a:gd name="connsiteX5" fmla="*/ 400050 w 400050"/>
              <a:gd name="connsiteY5" fmla="*/ 182880 h 182880"/>
              <a:gd name="connsiteX0" fmla="*/ 0 w 326494"/>
              <a:gd name="connsiteY0" fmla="*/ 92291 h 99060"/>
              <a:gd name="connsiteX1" fmla="*/ 73556 w 326494"/>
              <a:gd name="connsiteY1" fmla="*/ 3009 h 99060"/>
              <a:gd name="connsiteX2" fmla="*/ 203095 w 326494"/>
              <a:gd name="connsiteY2" fmla="*/ 0 h 99060"/>
              <a:gd name="connsiteX3" fmla="*/ 280774 w 326494"/>
              <a:gd name="connsiteY3" fmla="*/ 49530 h 99060"/>
              <a:gd name="connsiteX4" fmla="*/ 326494 w 326494"/>
              <a:gd name="connsiteY4" fmla="*/ 99060 h 99060"/>
              <a:gd name="connsiteX0" fmla="*/ 0 w 326494"/>
              <a:gd name="connsiteY0" fmla="*/ 92291 h 99060"/>
              <a:gd name="connsiteX1" fmla="*/ 58372 w 326494"/>
              <a:gd name="connsiteY1" fmla="*/ 17691 h 99060"/>
              <a:gd name="connsiteX2" fmla="*/ 203095 w 326494"/>
              <a:gd name="connsiteY2" fmla="*/ 0 h 99060"/>
              <a:gd name="connsiteX3" fmla="*/ 280774 w 326494"/>
              <a:gd name="connsiteY3" fmla="*/ 49530 h 99060"/>
              <a:gd name="connsiteX4" fmla="*/ 326494 w 326494"/>
              <a:gd name="connsiteY4" fmla="*/ 99060 h 99060"/>
              <a:gd name="connsiteX0" fmla="*/ 0 w 326494"/>
              <a:gd name="connsiteY0" fmla="*/ 101101 h 107870"/>
              <a:gd name="connsiteX1" fmla="*/ 58372 w 326494"/>
              <a:gd name="connsiteY1" fmla="*/ 26501 h 107870"/>
              <a:gd name="connsiteX2" fmla="*/ 152482 w 326494"/>
              <a:gd name="connsiteY2" fmla="*/ 0 h 107870"/>
              <a:gd name="connsiteX3" fmla="*/ 280774 w 326494"/>
              <a:gd name="connsiteY3" fmla="*/ 58340 h 107870"/>
              <a:gd name="connsiteX4" fmla="*/ 326494 w 326494"/>
              <a:gd name="connsiteY4" fmla="*/ 107870 h 107870"/>
              <a:gd name="connsiteX0" fmla="*/ 0 w 326494"/>
              <a:gd name="connsiteY0" fmla="*/ 101101 h 107870"/>
              <a:gd name="connsiteX1" fmla="*/ 48249 w 326494"/>
              <a:gd name="connsiteY1" fmla="*/ 20628 h 107870"/>
              <a:gd name="connsiteX2" fmla="*/ 152482 w 326494"/>
              <a:gd name="connsiteY2" fmla="*/ 0 h 107870"/>
              <a:gd name="connsiteX3" fmla="*/ 280774 w 326494"/>
              <a:gd name="connsiteY3" fmla="*/ 58340 h 107870"/>
              <a:gd name="connsiteX4" fmla="*/ 326494 w 326494"/>
              <a:gd name="connsiteY4" fmla="*/ 107870 h 107870"/>
              <a:gd name="connsiteX0" fmla="*/ 0 w 321658"/>
              <a:gd name="connsiteY0" fmla="*/ 120462 h 120462"/>
              <a:gd name="connsiteX1" fmla="*/ 43413 w 321658"/>
              <a:gd name="connsiteY1" fmla="*/ 20628 h 120462"/>
              <a:gd name="connsiteX2" fmla="*/ 147646 w 321658"/>
              <a:gd name="connsiteY2" fmla="*/ 0 h 120462"/>
              <a:gd name="connsiteX3" fmla="*/ 275938 w 321658"/>
              <a:gd name="connsiteY3" fmla="*/ 58340 h 120462"/>
              <a:gd name="connsiteX4" fmla="*/ 321658 w 321658"/>
              <a:gd name="connsiteY4" fmla="*/ 107870 h 1204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21658" h="120462">
                <a:moveTo>
                  <a:pt x="0" y="120462"/>
                </a:moveTo>
                <a:lnTo>
                  <a:pt x="43413" y="20628"/>
                </a:lnTo>
                <a:lnTo>
                  <a:pt x="147646" y="0"/>
                </a:lnTo>
                <a:lnTo>
                  <a:pt x="275938" y="58340"/>
                </a:lnTo>
                <a:lnTo>
                  <a:pt x="321658" y="107870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464" name="テキスト ボックス 463">
            <a:extLst>
              <a:ext uri="{FF2B5EF4-FFF2-40B4-BE49-F238E27FC236}">
                <a16:creationId xmlns:a16="http://schemas.microsoft.com/office/drawing/2014/main" id="{9008633B-60C9-B4BF-BA20-AFCA92E0E2DB}"/>
              </a:ext>
            </a:extLst>
          </xdr:cNvPr>
          <xdr:cNvSpPr txBox="1"/>
        </xdr:nvSpPr>
        <xdr:spPr>
          <a:xfrm>
            <a:off x="5922736" y="24417461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⑦</a:t>
            </a:r>
          </a:p>
        </xdr:txBody>
      </xdr:sp>
    </xdr:grpSp>
    <xdr:clientData/>
  </xdr:twoCellAnchor>
  <xdr:twoCellAnchor>
    <xdr:from>
      <xdr:col>20</xdr:col>
      <xdr:colOff>76200</xdr:colOff>
      <xdr:row>76</xdr:row>
      <xdr:rowOff>66675</xdr:rowOff>
    </xdr:from>
    <xdr:to>
      <xdr:col>31</xdr:col>
      <xdr:colOff>165735</xdr:colOff>
      <xdr:row>82</xdr:row>
      <xdr:rowOff>87629</xdr:rowOff>
    </xdr:to>
    <xdr:grpSp>
      <xdr:nvGrpSpPr>
        <xdr:cNvPr id="469" name="グループ化 468">
          <a:extLst>
            <a:ext uri="{FF2B5EF4-FFF2-40B4-BE49-F238E27FC236}">
              <a16:creationId xmlns:a16="http://schemas.microsoft.com/office/drawing/2014/main" id="{8D23A7F2-A531-40E8-8A04-E22344E44513}"/>
            </a:ext>
          </a:extLst>
        </xdr:cNvPr>
        <xdr:cNvGrpSpPr/>
      </xdr:nvGrpSpPr>
      <xdr:grpSpPr>
        <a:xfrm>
          <a:off x="4406900" y="14544675"/>
          <a:ext cx="2464435" cy="1163954"/>
          <a:chOff x="4825365" y="3693795"/>
          <a:chExt cx="2708910" cy="1163954"/>
        </a:xfrm>
      </xdr:grpSpPr>
      <xdr:grpSp>
        <xdr:nvGrpSpPr>
          <xdr:cNvPr id="470" name="グループ化 469">
            <a:extLst>
              <a:ext uri="{FF2B5EF4-FFF2-40B4-BE49-F238E27FC236}">
                <a16:creationId xmlns:a16="http://schemas.microsoft.com/office/drawing/2014/main" id="{8CD7F566-CCC7-732C-A0F8-8FDAE208B339}"/>
              </a:ext>
            </a:extLst>
          </xdr:cNvPr>
          <xdr:cNvGrpSpPr/>
        </xdr:nvGrpSpPr>
        <xdr:grpSpPr>
          <a:xfrm>
            <a:off x="4825365" y="3735705"/>
            <a:ext cx="683895" cy="948690"/>
            <a:chOff x="5116830" y="14683740"/>
            <a:chExt cx="689610" cy="948690"/>
          </a:xfrm>
        </xdr:grpSpPr>
        <xdr:grpSp>
          <xdr:nvGrpSpPr>
            <xdr:cNvPr id="473" name="グループ化 472">
              <a:extLst>
                <a:ext uri="{FF2B5EF4-FFF2-40B4-BE49-F238E27FC236}">
                  <a16:creationId xmlns:a16="http://schemas.microsoft.com/office/drawing/2014/main" id="{7B4E24D9-C599-388D-35CA-AE0B2A236AB3}"/>
                </a:ext>
              </a:extLst>
            </xdr:cNvPr>
            <xdr:cNvGrpSpPr/>
          </xdr:nvGrpSpPr>
          <xdr:grpSpPr>
            <a:xfrm>
              <a:off x="5116830" y="14683740"/>
              <a:ext cx="689610" cy="739140"/>
              <a:chOff x="5223510" y="14603730"/>
              <a:chExt cx="689610" cy="739140"/>
            </a:xfrm>
          </xdr:grpSpPr>
          <xdr:grpSp>
            <xdr:nvGrpSpPr>
              <xdr:cNvPr id="480" name="グループ化 479">
                <a:extLst>
                  <a:ext uri="{FF2B5EF4-FFF2-40B4-BE49-F238E27FC236}">
                    <a16:creationId xmlns:a16="http://schemas.microsoft.com/office/drawing/2014/main" id="{E609725D-3C03-A23E-518B-53A992EC9E3E}"/>
                  </a:ext>
                </a:extLst>
              </xdr:cNvPr>
              <xdr:cNvGrpSpPr/>
            </xdr:nvGrpSpPr>
            <xdr:grpSpPr>
              <a:xfrm>
                <a:off x="5223510" y="14603730"/>
                <a:ext cx="689610" cy="739140"/>
                <a:chOff x="5223510" y="14603730"/>
                <a:chExt cx="689610" cy="739140"/>
              </a:xfrm>
            </xdr:grpSpPr>
            <xdr:sp macro="" textlink="">
              <xdr:nvSpPr>
                <xdr:cNvPr id="482" name="正方形/長方形 481">
                  <a:extLst>
                    <a:ext uri="{FF2B5EF4-FFF2-40B4-BE49-F238E27FC236}">
                      <a16:creationId xmlns:a16="http://schemas.microsoft.com/office/drawing/2014/main" id="{94833479-1CAC-C4CB-23B0-F42D85714BB7}"/>
                    </a:ext>
                  </a:extLst>
                </xdr:cNvPr>
                <xdr:cNvSpPr/>
              </xdr:nvSpPr>
              <xdr:spPr>
                <a:xfrm>
                  <a:off x="5223510" y="14923770"/>
                  <a:ext cx="689610" cy="9525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483" name="正方形/長方形 482">
                  <a:extLst>
                    <a:ext uri="{FF2B5EF4-FFF2-40B4-BE49-F238E27FC236}">
                      <a16:creationId xmlns:a16="http://schemas.microsoft.com/office/drawing/2014/main" id="{E05699F1-478B-A6D9-F6AC-CEC357218B17}"/>
                    </a:ext>
                  </a:extLst>
                </xdr:cNvPr>
                <xdr:cNvSpPr/>
              </xdr:nvSpPr>
              <xdr:spPr>
                <a:xfrm>
                  <a:off x="5261610" y="14603730"/>
                  <a:ext cx="624840" cy="35433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484" name="正方形/長方形 483">
                  <a:extLst>
                    <a:ext uri="{FF2B5EF4-FFF2-40B4-BE49-F238E27FC236}">
                      <a16:creationId xmlns:a16="http://schemas.microsoft.com/office/drawing/2014/main" id="{3C8C9370-4D06-6FC5-A383-AE216E724BC2}"/>
                    </a:ext>
                  </a:extLst>
                </xdr:cNvPr>
                <xdr:cNvSpPr/>
              </xdr:nvSpPr>
              <xdr:spPr>
                <a:xfrm>
                  <a:off x="5292090" y="14988540"/>
                  <a:ext cx="560070" cy="35433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485" name="正方形/長方形 484">
                  <a:extLst>
                    <a:ext uri="{FF2B5EF4-FFF2-40B4-BE49-F238E27FC236}">
                      <a16:creationId xmlns:a16="http://schemas.microsoft.com/office/drawing/2014/main" id="{5D3C1151-7376-FE6F-E068-6165DD48484B}"/>
                    </a:ext>
                  </a:extLst>
                </xdr:cNvPr>
                <xdr:cNvSpPr/>
              </xdr:nvSpPr>
              <xdr:spPr>
                <a:xfrm>
                  <a:off x="5855970" y="14965680"/>
                  <a:ext cx="45719" cy="9525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486" name="正方形/長方形 485">
                  <a:extLst>
                    <a:ext uri="{FF2B5EF4-FFF2-40B4-BE49-F238E27FC236}">
                      <a16:creationId xmlns:a16="http://schemas.microsoft.com/office/drawing/2014/main" id="{599ABBFC-656A-77C9-1A48-BA6A93558FD5}"/>
                    </a:ext>
                  </a:extLst>
                </xdr:cNvPr>
                <xdr:cNvSpPr/>
              </xdr:nvSpPr>
              <xdr:spPr>
                <a:xfrm>
                  <a:off x="5246370" y="14961870"/>
                  <a:ext cx="45719" cy="9525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</xdr:grpSp>
          <xdr:cxnSp macro="">
            <xdr:nvCxnSpPr>
              <xdr:cNvPr id="481" name="直線コネクタ 480">
                <a:extLst>
                  <a:ext uri="{FF2B5EF4-FFF2-40B4-BE49-F238E27FC236}">
                    <a16:creationId xmlns:a16="http://schemas.microsoft.com/office/drawing/2014/main" id="{D8A9EDC0-5ADD-E9BD-B408-AA3484BC8A5E}"/>
                  </a:ext>
                </a:extLst>
              </xdr:cNvPr>
              <xdr:cNvCxnSpPr/>
            </xdr:nvCxnSpPr>
            <xdr:spPr>
              <a:xfrm>
                <a:off x="5295900" y="15030450"/>
                <a:ext cx="560070" cy="0"/>
              </a:xfrm>
              <a:prstGeom prst="line">
                <a:avLst/>
              </a:prstGeom>
              <a:ln w="63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474" name="直線コネクタ 473">
              <a:extLst>
                <a:ext uri="{FF2B5EF4-FFF2-40B4-BE49-F238E27FC236}">
                  <a16:creationId xmlns:a16="http://schemas.microsoft.com/office/drawing/2014/main" id="{B1FCABE5-9AD2-E109-5E5A-05DB71A42DB9}"/>
                </a:ext>
              </a:extLst>
            </xdr:cNvPr>
            <xdr:cNvCxnSpPr/>
          </xdr:nvCxnSpPr>
          <xdr:spPr>
            <a:xfrm>
              <a:off x="5269230" y="15133320"/>
              <a:ext cx="0" cy="499110"/>
            </a:xfrm>
            <a:prstGeom prst="line">
              <a:avLst/>
            </a:prstGeom>
            <a:ln w="63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5" name="直線コネクタ 474">
              <a:extLst>
                <a:ext uri="{FF2B5EF4-FFF2-40B4-BE49-F238E27FC236}">
                  <a16:creationId xmlns:a16="http://schemas.microsoft.com/office/drawing/2014/main" id="{28A0FD94-8EFE-4016-21B0-038EE506BF18}"/>
                </a:ext>
              </a:extLst>
            </xdr:cNvPr>
            <xdr:cNvCxnSpPr/>
          </xdr:nvCxnSpPr>
          <xdr:spPr>
            <a:xfrm>
              <a:off x="5673090" y="15137130"/>
              <a:ext cx="0" cy="480060"/>
            </a:xfrm>
            <a:prstGeom prst="line">
              <a:avLst/>
            </a:prstGeom>
            <a:ln w="63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6" name="直線コネクタ 475">
              <a:extLst>
                <a:ext uri="{FF2B5EF4-FFF2-40B4-BE49-F238E27FC236}">
                  <a16:creationId xmlns:a16="http://schemas.microsoft.com/office/drawing/2014/main" id="{C251113D-AAA1-988B-322C-B4CF665850A6}"/>
                </a:ext>
              </a:extLst>
            </xdr:cNvPr>
            <xdr:cNvCxnSpPr/>
          </xdr:nvCxnSpPr>
          <xdr:spPr>
            <a:xfrm flipH="1">
              <a:off x="5215890" y="15575280"/>
              <a:ext cx="518160" cy="0"/>
            </a:xfrm>
            <a:prstGeom prst="line">
              <a:avLst/>
            </a:prstGeom>
            <a:ln w="63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77" name="楕円 476">
              <a:extLst>
                <a:ext uri="{FF2B5EF4-FFF2-40B4-BE49-F238E27FC236}">
                  <a16:creationId xmlns:a16="http://schemas.microsoft.com/office/drawing/2014/main" id="{CA6CE113-7F22-B8BF-9B80-78D06672B738}"/>
                </a:ext>
              </a:extLst>
            </xdr:cNvPr>
            <xdr:cNvSpPr>
              <a:spLocks noChangeAspect="1"/>
            </xdr:cNvSpPr>
          </xdr:nvSpPr>
          <xdr:spPr>
            <a:xfrm>
              <a:off x="5250180" y="15556230"/>
              <a:ext cx="36000" cy="36000"/>
            </a:xfrm>
            <a:prstGeom prst="ellipse">
              <a:avLst/>
            </a:prstGeom>
            <a:solidFill>
              <a:srgbClr val="FF0000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478" name="楕円 477">
              <a:extLst>
                <a:ext uri="{FF2B5EF4-FFF2-40B4-BE49-F238E27FC236}">
                  <a16:creationId xmlns:a16="http://schemas.microsoft.com/office/drawing/2014/main" id="{69755A6C-2F02-64D1-8772-DF001B5CCC73}"/>
                </a:ext>
              </a:extLst>
            </xdr:cNvPr>
            <xdr:cNvSpPr>
              <a:spLocks noChangeAspect="1"/>
            </xdr:cNvSpPr>
          </xdr:nvSpPr>
          <xdr:spPr>
            <a:xfrm>
              <a:off x="5654040" y="15556230"/>
              <a:ext cx="36000" cy="36000"/>
            </a:xfrm>
            <a:prstGeom prst="ellipse">
              <a:avLst/>
            </a:prstGeom>
            <a:solidFill>
              <a:srgbClr val="FF0000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479" name="テキスト ボックス 478">
              <a:extLst>
                <a:ext uri="{FF2B5EF4-FFF2-40B4-BE49-F238E27FC236}">
                  <a16:creationId xmlns:a16="http://schemas.microsoft.com/office/drawing/2014/main" id="{59908E79-F0C1-6668-4C3A-F757A6ECF02B}"/>
                </a:ext>
              </a:extLst>
            </xdr:cNvPr>
            <xdr:cNvSpPr txBox="1"/>
          </xdr:nvSpPr>
          <xdr:spPr>
            <a:xfrm>
              <a:off x="5379720" y="15453360"/>
              <a:ext cx="175433" cy="140872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900" kern="1200">
                  <a:solidFill>
                    <a:srgbClr val="FF0000"/>
                  </a:solidFill>
                </a:rPr>
                <a:t>200</a:t>
              </a:r>
              <a:endParaRPr kumimoji="1" lang="ja-JP" altLang="en-US" sz="900" kern="1200">
                <a:solidFill>
                  <a:srgbClr val="FF0000"/>
                </a:solidFill>
              </a:endParaRPr>
            </a:p>
          </xdr:txBody>
        </xdr:sp>
      </xdr:grpSp>
      <xdr:sp macro="" textlink="">
        <xdr:nvSpPr>
          <xdr:cNvPr id="471" name="テキスト ボックス 470">
            <a:extLst>
              <a:ext uri="{FF2B5EF4-FFF2-40B4-BE49-F238E27FC236}">
                <a16:creationId xmlns:a16="http://schemas.microsoft.com/office/drawing/2014/main" id="{54A2B398-1A0E-2A38-5DE7-AE80FF0B9AB5}"/>
              </a:ext>
            </a:extLst>
          </xdr:cNvPr>
          <xdr:cNvSpPr txBox="1"/>
        </xdr:nvSpPr>
        <xdr:spPr>
          <a:xfrm>
            <a:off x="5570220" y="3693795"/>
            <a:ext cx="1964055" cy="62103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溶接長の中央</a:t>
            </a:r>
            <a:r>
              <a:rPr kumimoji="1" lang="en-US" altLang="ja-JP" sz="900" kern="1200"/>
              <a:t>200mm</a:t>
            </a:r>
            <a:r>
              <a:rPr kumimoji="1" lang="ja-JP" altLang="en-US" sz="900" kern="1200"/>
              <a:t>の</a:t>
            </a:r>
            <a:endParaRPr kumimoji="1" lang="en-US" altLang="ja-JP" sz="900" kern="1200"/>
          </a:p>
          <a:p>
            <a:r>
              <a:rPr kumimoji="1" lang="ja-JP" altLang="en-US" sz="900" kern="1200"/>
              <a:t>アークタイムを計測し</a:t>
            </a:r>
            <a:endParaRPr kumimoji="1" lang="en-US" altLang="ja-JP" sz="900" kern="1200"/>
          </a:p>
          <a:p>
            <a:r>
              <a:rPr kumimoji="1" lang="ja-JP" altLang="en-US" sz="900" kern="1200"/>
              <a:t>溶接速度（</a:t>
            </a:r>
            <a:r>
              <a:rPr kumimoji="1" lang="en-US" altLang="ja-JP" sz="900" kern="1200"/>
              <a:t>cm/</a:t>
            </a:r>
            <a:r>
              <a:rPr kumimoji="1" lang="ja-JP" altLang="en-US" sz="900" kern="1200"/>
              <a:t>分）を算出する</a:t>
            </a:r>
          </a:p>
        </xdr:txBody>
      </xdr:sp>
      <xdr:sp macro="" textlink="">
        <xdr:nvSpPr>
          <xdr:cNvPr id="472" name="テキスト ボックス 471">
            <a:extLst>
              <a:ext uri="{FF2B5EF4-FFF2-40B4-BE49-F238E27FC236}">
                <a16:creationId xmlns:a16="http://schemas.microsoft.com/office/drawing/2014/main" id="{903BE847-2592-A5AC-222D-C83448032794}"/>
              </a:ext>
            </a:extLst>
          </xdr:cNvPr>
          <xdr:cNvSpPr txBox="1"/>
        </xdr:nvSpPr>
        <xdr:spPr>
          <a:xfrm>
            <a:off x="5547360" y="4303394"/>
            <a:ext cx="1939290" cy="5543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溶接速度＝（</a:t>
            </a:r>
            <a:r>
              <a:rPr kumimoji="1" lang="en-US" altLang="ja-JP" sz="900" kern="1200"/>
              <a:t>20/</a:t>
            </a:r>
            <a:r>
              <a:rPr kumimoji="1" lang="ja-JP" altLang="en-US" sz="900" kern="1200"/>
              <a:t>アークタイム）</a:t>
            </a:r>
            <a:r>
              <a:rPr kumimoji="1" lang="en-US" altLang="ja-JP" sz="900" kern="1200"/>
              <a:t>/60</a:t>
            </a:r>
          </a:p>
          <a:p>
            <a:r>
              <a:rPr kumimoji="1" lang="ja-JP" altLang="en-US" sz="900" kern="1200"/>
              <a:t>溶接速度を算出する</a:t>
            </a:r>
          </a:p>
        </xdr:txBody>
      </xdr:sp>
    </xdr:grpSp>
    <xdr:clientData/>
  </xdr:twoCellAnchor>
  <xdr:twoCellAnchor>
    <xdr:from>
      <xdr:col>20</xdr:col>
      <xdr:colOff>57150</xdr:colOff>
      <xdr:row>134</xdr:row>
      <xdr:rowOff>19050</xdr:rowOff>
    </xdr:from>
    <xdr:to>
      <xdr:col>31</xdr:col>
      <xdr:colOff>146685</xdr:colOff>
      <xdr:row>140</xdr:row>
      <xdr:rowOff>97154</xdr:rowOff>
    </xdr:to>
    <xdr:grpSp>
      <xdr:nvGrpSpPr>
        <xdr:cNvPr id="487" name="グループ化 486">
          <a:extLst>
            <a:ext uri="{FF2B5EF4-FFF2-40B4-BE49-F238E27FC236}">
              <a16:creationId xmlns:a16="http://schemas.microsoft.com/office/drawing/2014/main" id="{0F357161-0F0E-4FBA-A2F3-96CD8D813927}"/>
            </a:ext>
          </a:extLst>
        </xdr:cNvPr>
        <xdr:cNvGrpSpPr/>
      </xdr:nvGrpSpPr>
      <xdr:grpSpPr>
        <a:xfrm>
          <a:off x="4387850" y="25050750"/>
          <a:ext cx="2464435" cy="1144904"/>
          <a:chOff x="4825365" y="3693795"/>
          <a:chExt cx="2708910" cy="1163954"/>
        </a:xfrm>
      </xdr:grpSpPr>
      <xdr:grpSp>
        <xdr:nvGrpSpPr>
          <xdr:cNvPr id="488" name="グループ化 487">
            <a:extLst>
              <a:ext uri="{FF2B5EF4-FFF2-40B4-BE49-F238E27FC236}">
                <a16:creationId xmlns:a16="http://schemas.microsoft.com/office/drawing/2014/main" id="{3138B766-5FE7-DE6C-5F10-5A8D7E68FF82}"/>
              </a:ext>
            </a:extLst>
          </xdr:cNvPr>
          <xdr:cNvGrpSpPr/>
        </xdr:nvGrpSpPr>
        <xdr:grpSpPr>
          <a:xfrm>
            <a:off x="4825365" y="3735705"/>
            <a:ext cx="683895" cy="948690"/>
            <a:chOff x="5116830" y="14683740"/>
            <a:chExt cx="689610" cy="948690"/>
          </a:xfrm>
        </xdr:grpSpPr>
        <xdr:grpSp>
          <xdr:nvGrpSpPr>
            <xdr:cNvPr id="491" name="グループ化 490">
              <a:extLst>
                <a:ext uri="{FF2B5EF4-FFF2-40B4-BE49-F238E27FC236}">
                  <a16:creationId xmlns:a16="http://schemas.microsoft.com/office/drawing/2014/main" id="{70B79123-769C-646B-C578-331B4F54AC01}"/>
                </a:ext>
              </a:extLst>
            </xdr:cNvPr>
            <xdr:cNvGrpSpPr/>
          </xdr:nvGrpSpPr>
          <xdr:grpSpPr>
            <a:xfrm>
              <a:off x="5116830" y="14683740"/>
              <a:ext cx="689610" cy="739140"/>
              <a:chOff x="5223510" y="14603730"/>
              <a:chExt cx="689610" cy="739140"/>
            </a:xfrm>
          </xdr:grpSpPr>
          <xdr:grpSp>
            <xdr:nvGrpSpPr>
              <xdr:cNvPr id="498" name="グループ化 497">
                <a:extLst>
                  <a:ext uri="{FF2B5EF4-FFF2-40B4-BE49-F238E27FC236}">
                    <a16:creationId xmlns:a16="http://schemas.microsoft.com/office/drawing/2014/main" id="{912EEA90-3A67-F2AE-6FD3-6709F0C81269}"/>
                  </a:ext>
                </a:extLst>
              </xdr:cNvPr>
              <xdr:cNvGrpSpPr/>
            </xdr:nvGrpSpPr>
            <xdr:grpSpPr>
              <a:xfrm>
                <a:off x="5223510" y="14603730"/>
                <a:ext cx="689610" cy="739140"/>
                <a:chOff x="5223510" y="14603730"/>
                <a:chExt cx="689610" cy="739140"/>
              </a:xfrm>
            </xdr:grpSpPr>
            <xdr:sp macro="" textlink="">
              <xdr:nvSpPr>
                <xdr:cNvPr id="500" name="正方形/長方形 499">
                  <a:extLst>
                    <a:ext uri="{FF2B5EF4-FFF2-40B4-BE49-F238E27FC236}">
                      <a16:creationId xmlns:a16="http://schemas.microsoft.com/office/drawing/2014/main" id="{594B87C2-7154-ECCB-23E9-A596CBD8C167}"/>
                    </a:ext>
                  </a:extLst>
                </xdr:cNvPr>
                <xdr:cNvSpPr/>
              </xdr:nvSpPr>
              <xdr:spPr>
                <a:xfrm>
                  <a:off x="5223510" y="14923770"/>
                  <a:ext cx="689610" cy="9525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501" name="正方形/長方形 500">
                  <a:extLst>
                    <a:ext uri="{FF2B5EF4-FFF2-40B4-BE49-F238E27FC236}">
                      <a16:creationId xmlns:a16="http://schemas.microsoft.com/office/drawing/2014/main" id="{7D188F83-80D1-505D-E0A8-8B263BC555D2}"/>
                    </a:ext>
                  </a:extLst>
                </xdr:cNvPr>
                <xdr:cNvSpPr/>
              </xdr:nvSpPr>
              <xdr:spPr>
                <a:xfrm>
                  <a:off x="5261610" y="14603730"/>
                  <a:ext cx="624840" cy="35433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502" name="正方形/長方形 501">
                  <a:extLst>
                    <a:ext uri="{FF2B5EF4-FFF2-40B4-BE49-F238E27FC236}">
                      <a16:creationId xmlns:a16="http://schemas.microsoft.com/office/drawing/2014/main" id="{399E527D-2A39-858E-46C4-2255ACD2C652}"/>
                    </a:ext>
                  </a:extLst>
                </xdr:cNvPr>
                <xdr:cNvSpPr/>
              </xdr:nvSpPr>
              <xdr:spPr>
                <a:xfrm>
                  <a:off x="5292090" y="14988540"/>
                  <a:ext cx="560070" cy="35433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503" name="正方形/長方形 502">
                  <a:extLst>
                    <a:ext uri="{FF2B5EF4-FFF2-40B4-BE49-F238E27FC236}">
                      <a16:creationId xmlns:a16="http://schemas.microsoft.com/office/drawing/2014/main" id="{5A52BC09-565F-DEB2-6C52-D7195412C393}"/>
                    </a:ext>
                  </a:extLst>
                </xdr:cNvPr>
                <xdr:cNvSpPr/>
              </xdr:nvSpPr>
              <xdr:spPr>
                <a:xfrm>
                  <a:off x="5855970" y="14965680"/>
                  <a:ext cx="45719" cy="9525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504" name="正方形/長方形 503">
                  <a:extLst>
                    <a:ext uri="{FF2B5EF4-FFF2-40B4-BE49-F238E27FC236}">
                      <a16:creationId xmlns:a16="http://schemas.microsoft.com/office/drawing/2014/main" id="{FF8843AE-C299-48E5-340B-135F6B7A0F78}"/>
                    </a:ext>
                  </a:extLst>
                </xdr:cNvPr>
                <xdr:cNvSpPr/>
              </xdr:nvSpPr>
              <xdr:spPr>
                <a:xfrm>
                  <a:off x="5246370" y="14961870"/>
                  <a:ext cx="45719" cy="9525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</xdr:grpSp>
          <xdr:cxnSp macro="">
            <xdr:nvCxnSpPr>
              <xdr:cNvPr id="499" name="直線コネクタ 498">
                <a:extLst>
                  <a:ext uri="{FF2B5EF4-FFF2-40B4-BE49-F238E27FC236}">
                    <a16:creationId xmlns:a16="http://schemas.microsoft.com/office/drawing/2014/main" id="{4E68C2DC-1043-6C69-CF76-D3E979864651}"/>
                  </a:ext>
                </a:extLst>
              </xdr:cNvPr>
              <xdr:cNvCxnSpPr/>
            </xdr:nvCxnSpPr>
            <xdr:spPr>
              <a:xfrm>
                <a:off x="5295900" y="15030450"/>
                <a:ext cx="560070" cy="0"/>
              </a:xfrm>
              <a:prstGeom prst="line">
                <a:avLst/>
              </a:prstGeom>
              <a:ln w="63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492" name="直線コネクタ 491">
              <a:extLst>
                <a:ext uri="{FF2B5EF4-FFF2-40B4-BE49-F238E27FC236}">
                  <a16:creationId xmlns:a16="http://schemas.microsoft.com/office/drawing/2014/main" id="{CEEA4661-6B67-1E41-0327-3BBE9DDA7760}"/>
                </a:ext>
              </a:extLst>
            </xdr:cNvPr>
            <xdr:cNvCxnSpPr/>
          </xdr:nvCxnSpPr>
          <xdr:spPr>
            <a:xfrm>
              <a:off x="5269230" y="15133320"/>
              <a:ext cx="0" cy="499110"/>
            </a:xfrm>
            <a:prstGeom prst="line">
              <a:avLst/>
            </a:prstGeom>
            <a:ln w="63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3" name="直線コネクタ 492">
              <a:extLst>
                <a:ext uri="{FF2B5EF4-FFF2-40B4-BE49-F238E27FC236}">
                  <a16:creationId xmlns:a16="http://schemas.microsoft.com/office/drawing/2014/main" id="{2E212A1E-189B-EFFD-25C5-F38224D432B5}"/>
                </a:ext>
              </a:extLst>
            </xdr:cNvPr>
            <xdr:cNvCxnSpPr/>
          </xdr:nvCxnSpPr>
          <xdr:spPr>
            <a:xfrm>
              <a:off x="5673090" y="15137130"/>
              <a:ext cx="0" cy="480060"/>
            </a:xfrm>
            <a:prstGeom prst="line">
              <a:avLst/>
            </a:prstGeom>
            <a:ln w="63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4" name="直線コネクタ 493">
              <a:extLst>
                <a:ext uri="{FF2B5EF4-FFF2-40B4-BE49-F238E27FC236}">
                  <a16:creationId xmlns:a16="http://schemas.microsoft.com/office/drawing/2014/main" id="{E7FAD5B5-D58A-4180-D078-12B7E1D7905D}"/>
                </a:ext>
              </a:extLst>
            </xdr:cNvPr>
            <xdr:cNvCxnSpPr/>
          </xdr:nvCxnSpPr>
          <xdr:spPr>
            <a:xfrm flipH="1">
              <a:off x="5215890" y="15575280"/>
              <a:ext cx="518160" cy="0"/>
            </a:xfrm>
            <a:prstGeom prst="line">
              <a:avLst/>
            </a:prstGeom>
            <a:ln w="63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95" name="楕円 494">
              <a:extLst>
                <a:ext uri="{FF2B5EF4-FFF2-40B4-BE49-F238E27FC236}">
                  <a16:creationId xmlns:a16="http://schemas.microsoft.com/office/drawing/2014/main" id="{01286334-AE7D-909A-3B96-9BE799E36C4D}"/>
                </a:ext>
              </a:extLst>
            </xdr:cNvPr>
            <xdr:cNvSpPr>
              <a:spLocks noChangeAspect="1"/>
            </xdr:cNvSpPr>
          </xdr:nvSpPr>
          <xdr:spPr>
            <a:xfrm>
              <a:off x="5250180" y="15556230"/>
              <a:ext cx="36000" cy="36000"/>
            </a:xfrm>
            <a:prstGeom prst="ellipse">
              <a:avLst/>
            </a:prstGeom>
            <a:solidFill>
              <a:srgbClr val="FF0000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496" name="楕円 495">
              <a:extLst>
                <a:ext uri="{FF2B5EF4-FFF2-40B4-BE49-F238E27FC236}">
                  <a16:creationId xmlns:a16="http://schemas.microsoft.com/office/drawing/2014/main" id="{7A2B42BF-0D61-2860-13BC-CD2FB36F67E9}"/>
                </a:ext>
              </a:extLst>
            </xdr:cNvPr>
            <xdr:cNvSpPr>
              <a:spLocks noChangeAspect="1"/>
            </xdr:cNvSpPr>
          </xdr:nvSpPr>
          <xdr:spPr>
            <a:xfrm>
              <a:off x="5654040" y="15556230"/>
              <a:ext cx="36000" cy="36000"/>
            </a:xfrm>
            <a:prstGeom prst="ellipse">
              <a:avLst/>
            </a:prstGeom>
            <a:solidFill>
              <a:srgbClr val="FF0000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497" name="テキスト ボックス 496">
              <a:extLst>
                <a:ext uri="{FF2B5EF4-FFF2-40B4-BE49-F238E27FC236}">
                  <a16:creationId xmlns:a16="http://schemas.microsoft.com/office/drawing/2014/main" id="{179195EF-4CC9-B5F7-3AFA-DD35C1C213C7}"/>
                </a:ext>
              </a:extLst>
            </xdr:cNvPr>
            <xdr:cNvSpPr txBox="1"/>
          </xdr:nvSpPr>
          <xdr:spPr>
            <a:xfrm>
              <a:off x="5379720" y="15453360"/>
              <a:ext cx="175433" cy="140872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900" kern="1200">
                  <a:solidFill>
                    <a:srgbClr val="FF0000"/>
                  </a:solidFill>
                </a:rPr>
                <a:t>200</a:t>
              </a:r>
              <a:endParaRPr kumimoji="1" lang="ja-JP" altLang="en-US" sz="900" kern="1200">
                <a:solidFill>
                  <a:srgbClr val="FF0000"/>
                </a:solidFill>
              </a:endParaRPr>
            </a:p>
          </xdr:txBody>
        </xdr:sp>
      </xdr:grpSp>
      <xdr:sp macro="" textlink="">
        <xdr:nvSpPr>
          <xdr:cNvPr id="489" name="テキスト ボックス 488">
            <a:extLst>
              <a:ext uri="{FF2B5EF4-FFF2-40B4-BE49-F238E27FC236}">
                <a16:creationId xmlns:a16="http://schemas.microsoft.com/office/drawing/2014/main" id="{5809845B-B957-E911-C26E-33F0840B4E1A}"/>
              </a:ext>
            </a:extLst>
          </xdr:cNvPr>
          <xdr:cNvSpPr txBox="1"/>
        </xdr:nvSpPr>
        <xdr:spPr>
          <a:xfrm>
            <a:off x="5570220" y="3693795"/>
            <a:ext cx="1964055" cy="62103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溶接長の中央</a:t>
            </a:r>
            <a:r>
              <a:rPr kumimoji="1" lang="en-US" altLang="ja-JP" sz="900" kern="1200"/>
              <a:t>200mm</a:t>
            </a:r>
            <a:r>
              <a:rPr kumimoji="1" lang="ja-JP" altLang="en-US" sz="900" kern="1200"/>
              <a:t>の</a:t>
            </a:r>
            <a:endParaRPr kumimoji="1" lang="en-US" altLang="ja-JP" sz="900" kern="1200"/>
          </a:p>
          <a:p>
            <a:r>
              <a:rPr kumimoji="1" lang="ja-JP" altLang="en-US" sz="900" kern="1200"/>
              <a:t>アークタイムを計測し</a:t>
            </a:r>
            <a:endParaRPr kumimoji="1" lang="en-US" altLang="ja-JP" sz="900" kern="1200"/>
          </a:p>
          <a:p>
            <a:r>
              <a:rPr kumimoji="1" lang="ja-JP" altLang="en-US" sz="900" kern="1200"/>
              <a:t>溶接速度（</a:t>
            </a:r>
            <a:r>
              <a:rPr kumimoji="1" lang="en-US" altLang="ja-JP" sz="900" kern="1200"/>
              <a:t>cm/</a:t>
            </a:r>
            <a:r>
              <a:rPr kumimoji="1" lang="ja-JP" altLang="en-US" sz="900" kern="1200"/>
              <a:t>分）を算出する</a:t>
            </a:r>
          </a:p>
        </xdr:txBody>
      </xdr:sp>
      <xdr:sp macro="" textlink="">
        <xdr:nvSpPr>
          <xdr:cNvPr id="490" name="テキスト ボックス 489">
            <a:extLst>
              <a:ext uri="{FF2B5EF4-FFF2-40B4-BE49-F238E27FC236}">
                <a16:creationId xmlns:a16="http://schemas.microsoft.com/office/drawing/2014/main" id="{A4C85FBE-F24B-20D4-3F65-0A354486AA96}"/>
              </a:ext>
            </a:extLst>
          </xdr:cNvPr>
          <xdr:cNvSpPr txBox="1"/>
        </xdr:nvSpPr>
        <xdr:spPr>
          <a:xfrm>
            <a:off x="5547360" y="4303394"/>
            <a:ext cx="1939290" cy="5543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溶接速度＝（</a:t>
            </a:r>
            <a:r>
              <a:rPr kumimoji="1" lang="en-US" altLang="ja-JP" sz="900" kern="1200"/>
              <a:t>20/</a:t>
            </a:r>
            <a:r>
              <a:rPr kumimoji="1" lang="ja-JP" altLang="en-US" sz="900" kern="1200"/>
              <a:t>アークタイム）</a:t>
            </a:r>
            <a:r>
              <a:rPr kumimoji="1" lang="en-US" altLang="ja-JP" sz="900" kern="1200"/>
              <a:t>/60</a:t>
            </a:r>
          </a:p>
          <a:p>
            <a:r>
              <a:rPr kumimoji="1" lang="ja-JP" altLang="en-US" sz="900" kern="1200"/>
              <a:t>溶接速度を算出する</a:t>
            </a:r>
          </a:p>
        </xdr:txBody>
      </xdr:sp>
    </xdr:grpSp>
    <xdr:clientData/>
  </xdr:twoCellAnchor>
  <xdr:twoCellAnchor>
    <xdr:from>
      <xdr:col>20</xdr:col>
      <xdr:colOff>47625</xdr:colOff>
      <xdr:row>195</xdr:row>
      <xdr:rowOff>66675</xdr:rowOff>
    </xdr:from>
    <xdr:to>
      <xdr:col>31</xdr:col>
      <xdr:colOff>137160</xdr:colOff>
      <xdr:row>201</xdr:row>
      <xdr:rowOff>87629</xdr:rowOff>
    </xdr:to>
    <xdr:grpSp>
      <xdr:nvGrpSpPr>
        <xdr:cNvPr id="505" name="グループ化 504">
          <a:extLst>
            <a:ext uri="{FF2B5EF4-FFF2-40B4-BE49-F238E27FC236}">
              <a16:creationId xmlns:a16="http://schemas.microsoft.com/office/drawing/2014/main" id="{DE0B3063-8D76-4D30-8EFE-F69507F2B8F5}"/>
            </a:ext>
          </a:extLst>
        </xdr:cNvPr>
        <xdr:cNvGrpSpPr/>
      </xdr:nvGrpSpPr>
      <xdr:grpSpPr>
        <a:xfrm>
          <a:off x="4378325" y="36185475"/>
          <a:ext cx="2464435" cy="1163954"/>
          <a:chOff x="4825365" y="3693795"/>
          <a:chExt cx="2708910" cy="1163954"/>
        </a:xfrm>
      </xdr:grpSpPr>
      <xdr:grpSp>
        <xdr:nvGrpSpPr>
          <xdr:cNvPr id="506" name="グループ化 505">
            <a:extLst>
              <a:ext uri="{FF2B5EF4-FFF2-40B4-BE49-F238E27FC236}">
                <a16:creationId xmlns:a16="http://schemas.microsoft.com/office/drawing/2014/main" id="{49DD9153-D8DC-FF5D-52F5-2A21D9E5A372}"/>
              </a:ext>
            </a:extLst>
          </xdr:cNvPr>
          <xdr:cNvGrpSpPr/>
        </xdr:nvGrpSpPr>
        <xdr:grpSpPr>
          <a:xfrm>
            <a:off x="4825365" y="3735705"/>
            <a:ext cx="683895" cy="948690"/>
            <a:chOff x="5116830" y="14683740"/>
            <a:chExt cx="689610" cy="948690"/>
          </a:xfrm>
        </xdr:grpSpPr>
        <xdr:grpSp>
          <xdr:nvGrpSpPr>
            <xdr:cNvPr id="509" name="グループ化 508">
              <a:extLst>
                <a:ext uri="{FF2B5EF4-FFF2-40B4-BE49-F238E27FC236}">
                  <a16:creationId xmlns:a16="http://schemas.microsoft.com/office/drawing/2014/main" id="{F569F8E4-494B-4818-EFA0-58A222713A7D}"/>
                </a:ext>
              </a:extLst>
            </xdr:cNvPr>
            <xdr:cNvGrpSpPr/>
          </xdr:nvGrpSpPr>
          <xdr:grpSpPr>
            <a:xfrm>
              <a:off x="5116830" y="14683740"/>
              <a:ext cx="689610" cy="739140"/>
              <a:chOff x="5223510" y="14603730"/>
              <a:chExt cx="689610" cy="739140"/>
            </a:xfrm>
          </xdr:grpSpPr>
          <xdr:grpSp>
            <xdr:nvGrpSpPr>
              <xdr:cNvPr id="81" name="グループ化 80">
                <a:extLst>
                  <a:ext uri="{FF2B5EF4-FFF2-40B4-BE49-F238E27FC236}">
                    <a16:creationId xmlns:a16="http://schemas.microsoft.com/office/drawing/2014/main" id="{58FC6D63-0C43-8019-4819-35BFEF512C31}"/>
                  </a:ext>
                </a:extLst>
              </xdr:cNvPr>
              <xdr:cNvGrpSpPr/>
            </xdr:nvGrpSpPr>
            <xdr:grpSpPr>
              <a:xfrm>
                <a:off x="5223510" y="14603730"/>
                <a:ext cx="689610" cy="739140"/>
                <a:chOff x="5223510" y="14603730"/>
                <a:chExt cx="689610" cy="739140"/>
              </a:xfrm>
            </xdr:grpSpPr>
            <xdr:sp macro="" textlink="">
              <xdr:nvSpPr>
                <xdr:cNvPr id="83" name="正方形/長方形 82">
                  <a:extLst>
                    <a:ext uri="{FF2B5EF4-FFF2-40B4-BE49-F238E27FC236}">
                      <a16:creationId xmlns:a16="http://schemas.microsoft.com/office/drawing/2014/main" id="{8DB942B5-C407-0B2C-0D09-958DA841622D}"/>
                    </a:ext>
                  </a:extLst>
                </xdr:cNvPr>
                <xdr:cNvSpPr/>
              </xdr:nvSpPr>
              <xdr:spPr>
                <a:xfrm>
                  <a:off x="5223510" y="14923770"/>
                  <a:ext cx="689610" cy="9525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84" name="正方形/長方形 83">
                  <a:extLst>
                    <a:ext uri="{FF2B5EF4-FFF2-40B4-BE49-F238E27FC236}">
                      <a16:creationId xmlns:a16="http://schemas.microsoft.com/office/drawing/2014/main" id="{95CD4B29-07C5-670A-3A0A-956D9B8DCB97}"/>
                    </a:ext>
                  </a:extLst>
                </xdr:cNvPr>
                <xdr:cNvSpPr/>
              </xdr:nvSpPr>
              <xdr:spPr>
                <a:xfrm>
                  <a:off x="5261610" y="14603730"/>
                  <a:ext cx="624840" cy="35433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85" name="正方形/長方形 84">
                  <a:extLst>
                    <a:ext uri="{FF2B5EF4-FFF2-40B4-BE49-F238E27FC236}">
                      <a16:creationId xmlns:a16="http://schemas.microsoft.com/office/drawing/2014/main" id="{E4D5B18B-CEBC-7DD4-6035-2E432751A807}"/>
                    </a:ext>
                  </a:extLst>
                </xdr:cNvPr>
                <xdr:cNvSpPr/>
              </xdr:nvSpPr>
              <xdr:spPr>
                <a:xfrm>
                  <a:off x="5292090" y="14988540"/>
                  <a:ext cx="560070" cy="35433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86" name="正方形/長方形 85">
                  <a:extLst>
                    <a:ext uri="{FF2B5EF4-FFF2-40B4-BE49-F238E27FC236}">
                      <a16:creationId xmlns:a16="http://schemas.microsoft.com/office/drawing/2014/main" id="{75C80945-58A6-F534-B99B-A6A02C469163}"/>
                    </a:ext>
                  </a:extLst>
                </xdr:cNvPr>
                <xdr:cNvSpPr/>
              </xdr:nvSpPr>
              <xdr:spPr>
                <a:xfrm>
                  <a:off x="5855970" y="14965680"/>
                  <a:ext cx="45719" cy="9525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87" name="正方形/長方形 86">
                  <a:extLst>
                    <a:ext uri="{FF2B5EF4-FFF2-40B4-BE49-F238E27FC236}">
                      <a16:creationId xmlns:a16="http://schemas.microsoft.com/office/drawing/2014/main" id="{55B8B292-BC9A-3892-05C9-B9507AD765B2}"/>
                    </a:ext>
                  </a:extLst>
                </xdr:cNvPr>
                <xdr:cNvSpPr/>
              </xdr:nvSpPr>
              <xdr:spPr>
                <a:xfrm>
                  <a:off x="5246370" y="14961870"/>
                  <a:ext cx="45719" cy="9525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</xdr:grpSp>
          <xdr:cxnSp macro="">
            <xdr:nvCxnSpPr>
              <xdr:cNvPr id="82" name="直線コネクタ 81">
                <a:extLst>
                  <a:ext uri="{FF2B5EF4-FFF2-40B4-BE49-F238E27FC236}">
                    <a16:creationId xmlns:a16="http://schemas.microsoft.com/office/drawing/2014/main" id="{60F0F9A7-DAC2-4FAE-D015-82D079D4C107}"/>
                  </a:ext>
                </a:extLst>
              </xdr:cNvPr>
              <xdr:cNvCxnSpPr/>
            </xdr:nvCxnSpPr>
            <xdr:spPr>
              <a:xfrm>
                <a:off x="5295900" y="15030450"/>
                <a:ext cx="560070" cy="0"/>
              </a:xfrm>
              <a:prstGeom prst="line">
                <a:avLst/>
              </a:prstGeom>
              <a:ln w="63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510" name="直線コネクタ 509">
              <a:extLst>
                <a:ext uri="{FF2B5EF4-FFF2-40B4-BE49-F238E27FC236}">
                  <a16:creationId xmlns:a16="http://schemas.microsoft.com/office/drawing/2014/main" id="{AB14988D-7D95-287B-C0EF-840AD8C9A263}"/>
                </a:ext>
              </a:extLst>
            </xdr:cNvPr>
            <xdr:cNvCxnSpPr/>
          </xdr:nvCxnSpPr>
          <xdr:spPr>
            <a:xfrm>
              <a:off x="5269230" y="15133320"/>
              <a:ext cx="0" cy="499110"/>
            </a:xfrm>
            <a:prstGeom prst="line">
              <a:avLst/>
            </a:prstGeom>
            <a:ln w="63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1" name="直線コネクタ 510">
              <a:extLst>
                <a:ext uri="{FF2B5EF4-FFF2-40B4-BE49-F238E27FC236}">
                  <a16:creationId xmlns:a16="http://schemas.microsoft.com/office/drawing/2014/main" id="{3A30D98E-2DE8-FC58-4799-A5F416F625CE}"/>
                </a:ext>
              </a:extLst>
            </xdr:cNvPr>
            <xdr:cNvCxnSpPr/>
          </xdr:nvCxnSpPr>
          <xdr:spPr>
            <a:xfrm>
              <a:off x="5673090" y="15137130"/>
              <a:ext cx="0" cy="480060"/>
            </a:xfrm>
            <a:prstGeom prst="line">
              <a:avLst/>
            </a:prstGeom>
            <a:ln w="63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7" name="直線コネクタ 76">
              <a:extLst>
                <a:ext uri="{FF2B5EF4-FFF2-40B4-BE49-F238E27FC236}">
                  <a16:creationId xmlns:a16="http://schemas.microsoft.com/office/drawing/2014/main" id="{840972F7-5F80-882D-45A3-5A2E922A43D4}"/>
                </a:ext>
              </a:extLst>
            </xdr:cNvPr>
            <xdr:cNvCxnSpPr/>
          </xdr:nvCxnSpPr>
          <xdr:spPr>
            <a:xfrm flipH="1">
              <a:off x="5215890" y="15575280"/>
              <a:ext cx="518160" cy="0"/>
            </a:xfrm>
            <a:prstGeom prst="line">
              <a:avLst/>
            </a:prstGeom>
            <a:ln w="63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8" name="楕円 77">
              <a:extLst>
                <a:ext uri="{FF2B5EF4-FFF2-40B4-BE49-F238E27FC236}">
                  <a16:creationId xmlns:a16="http://schemas.microsoft.com/office/drawing/2014/main" id="{09881229-87C8-CAA2-913F-413F37EBB7DD}"/>
                </a:ext>
              </a:extLst>
            </xdr:cNvPr>
            <xdr:cNvSpPr>
              <a:spLocks noChangeAspect="1"/>
            </xdr:cNvSpPr>
          </xdr:nvSpPr>
          <xdr:spPr>
            <a:xfrm>
              <a:off x="5250180" y="15556230"/>
              <a:ext cx="36000" cy="36000"/>
            </a:xfrm>
            <a:prstGeom prst="ellipse">
              <a:avLst/>
            </a:prstGeom>
            <a:solidFill>
              <a:srgbClr val="FF0000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79" name="楕円 78">
              <a:extLst>
                <a:ext uri="{FF2B5EF4-FFF2-40B4-BE49-F238E27FC236}">
                  <a16:creationId xmlns:a16="http://schemas.microsoft.com/office/drawing/2014/main" id="{49124595-9A23-1C46-2538-B36952EC0321}"/>
                </a:ext>
              </a:extLst>
            </xdr:cNvPr>
            <xdr:cNvSpPr>
              <a:spLocks noChangeAspect="1"/>
            </xdr:cNvSpPr>
          </xdr:nvSpPr>
          <xdr:spPr>
            <a:xfrm>
              <a:off x="5654040" y="15556230"/>
              <a:ext cx="36000" cy="36000"/>
            </a:xfrm>
            <a:prstGeom prst="ellipse">
              <a:avLst/>
            </a:prstGeom>
            <a:solidFill>
              <a:srgbClr val="FF0000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80" name="テキスト ボックス 79">
              <a:extLst>
                <a:ext uri="{FF2B5EF4-FFF2-40B4-BE49-F238E27FC236}">
                  <a16:creationId xmlns:a16="http://schemas.microsoft.com/office/drawing/2014/main" id="{4769C502-D814-5974-D27F-7C0A268EFFB0}"/>
                </a:ext>
              </a:extLst>
            </xdr:cNvPr>
            <xdr:cNvSpPr txBox="1"/>
          </xdr:nvSpPr>
          <xdr:spPr>
            <a:xfrm>
              <a:off x="5379720" y="15453360"/>
              <a:ext cx="175433" cy="140872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900" kern="1200">
                  <a:solidFill>
                    <a:srgbClr val="FF0000"/>
                  </a:solidFill>
                </a:rPr>
                <a:t>200</a:t>
              </a:r>
              <a:endParaRPr kumimoji="1" lang="ja-JP" altLang="en-US" sz="900" kern="1200">
                <a:solidFill>
                  <a:srgbClr val="FF0000"/>
                </a:solidFill>
              </a:endParaRPr>
            </a:p>
          </xdr:txBody>
        </xdr:sp>
      </xdr:grpSp>
      <xdr:sp macro="" textlink="">
        <xdr:nvSpPr>
          <xdr:cNvPr id="507" name="テキスト ボックス 506">
            <a:extLst>
              <a:ext uri="{FF2B5EF4-FFF2-40B4-BE49-F238E27FC236}">
                <a16:creationId xmlns:a16="http://schemas.microsoft.com/office/drawing/2014/main" id="{64B2F67F-6CA9-D0CD-CFD0-D615299AF2DE}"/>
              </a:ext>
            </a:extLst>
          </xdr:cNvPr>
          <xdr:cNvSpPr txBox="1"/>
        </xdr:nvSpPr>
        <xdr:spPr>
          <a:xfrm>
            <a:off x="5570220" y="3693795"/>
            <a:ext cx="1964055" cy="62103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溶接長の中央</a:t>
            </a:r>
            <a:r>
              <a:rPr kumimoji="1" lang="en-US" altLang="ja-JP" sz="900" kern="1200"/>
              <a:t>200mm</a:t>
            </a:r>
            <a:r>
              <a:rPr kumimoji="1" lang="ja-JP" altLang="en-US" sz="900" kern="1200"/>
              <a:t>の</a:t>
            </a:r>
            <a:endParaRPr kumimoji="1" lang="en-US" altLang="ja-JP" sz="900" kern="1200"/>
          </a:p>
          <a:p>
            <a:r>
              <a:rPr kumimoji="1" lang="ja-JP" altLang="en-US" sz="900" kern="1200"/>
              <a:t>アークタイムを計測し</a:t>
            </a:r>
            <a:endParaRPr kumimoji="1" lang="en-US" altLang="ja-JP" sz="900" kern="1200"/>
          </a:p>
          <a:p>
            <a:r>
              <a:rPr kumimoji="1" lang="ja-JP" altLang="en-US" sz="900" kern="1200"/>
              <a:t>溶接速度（</a:t>
            </a:r>
            <a:r>
              <a:rPr kumimoji="1" lang="en-US" altLang="ja-JP" sz="900" kern="1200"/>
              <a:t>cm/</a:t>
            </a:r>
            <a:r>
              <a:rPr kumimoji="1" lang="ja-JP" altLang="en-US" sz="900" kern="1200"/>
              <a:t>分）を算出する</a:t>
            </a:r>
          </a:p>
        </xdr:txBody>
      </xdr:sp>
      <xdr:sp macro="" textlink="">
        <xdr:nvSpPr>
          <xdr:cNvPr id="508" name="テキスト ボックス 507">
            <a:extLst>
              <a:ext uri="{FF2B5EF4-FFF2-40B4-BE49-F238E27FC236}">
                <a16:creationId xmlns:a16="http://schemas.microsoft.com/office/drawing/2014/main" id="{003BD5AC-59D9-EA0B-695C-DBF717DCAB42}"/>
              </a:ext>
            </a:extLst>
          </xdr:cNvPr>
          <xdr:cNvSpPr txBox="1"/>
        </xdr:nvSpPr>
        <xdr:spPr>
          <a:xfrm>
            <a:off x="5547360" y="4303394"/>
            <a:ext cx="1939290" cy="5543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溶接速度＝（</a:t>
            </a:r>
            <a:r>
              <a:rPr kumimoji="1" lang="en-US" altLang="ja-JP" sz="900" kern="1200"/>
              <a:t>20/</a:t>
            </a:r>
            <a:r>
              <a:rPr kumimoji="1" lang="ja-JP" altLang="en-US" sz="900" kern="1200"/>
              <a:t>アークタイム）</a:t>
            </a:r>
            <a:r>
              <a:rPr kumimoji="1" lang="en-US" altLang="ja-JP" sz="900" kern="1200"/>
              <a:t>/60</a:t>
            </a:r>
          </a:p>
          <a:p>
            <a:r>
              <a:rPr kumimoji="1" lang="ja-JP" altLang="en-US" sz="900" kern="1200"/>
              <a:t>溶接速度を算出する</a:t>
            </a:r>
          </a:p>
        </xdr:txBody>
      </xdr:sp>
    </xdr:grpSp>
    <xdr:clientData/>
  </xdr:twoCellAnchor>
  <xdr:twoCellAnchor>
    <xdr:from>
      <xdr:col>51</xdr:col>
      <xdr:colOff>53340</xdr:colOff>
      <xdr:row>19</xdr:row>
      <xdr:rowOff>83820</xdr:rowOff>
    </xdr:from>
    <xdr:to>
      <xdr:col>62</xdr:col>
      <xdr:colOff>142875</xdr:colOff>
      <xdr:row>25</xdr:row>
      <xdr:rowOff>104774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41F8FA47-DDFD-F192-2F2D-51AFEA4787CB}"/>
            </a:ext>
          </a:extLst>
        </xdr:cNvPr>
        <xdr:cNvGrpSpPr/>
      </xdr:nvGrpSpPr>
      <xdr:grpSpPr>
        <a:xfrm>
          <a:off x="11089640" y="3703320"/>
          <a:ext cx="2464435" cy="1163954"/>
          <a:chOff x="4825365" y="3693795"/>
          <a:chExt cx="2708910" cy="1163954"/>
        </a:xfrm>
      </xdr:grpSpPr>
      <xdr:grpSp>
        <xdr:nvGrpSpPr>
          <xdr:cNvPr id="89" name="グループ化 88">
            <a:extLst>
              <a:ext uri="{FF2B5EF4-FFF2-40B4-BE49-F238E27FC236}">
                <a16:creationId xmlns:a16="http://schemas.microsoft.com/office/drawing/2014/main" id="{F24D8333-9FA6-9370-FE9A-CCB4E7ABEE13}"/>
              </a:ext>
            </a:extLst>
          </xdr:cNvPr>
          <xdr:cNvGrpSpPr/>
        </xdr:nvGrpSpPr>
        <xdr:grpSpPr>
          <a:xfrm>
            <a:off x="4825365" y="3735705"/>
            <a:ext cx="683895" cy="948690"/>
            <a:chOff x="5116830" y="14683740"/>
            <a:chExt cx="689610" cy="948690"/>
          </a:xfrm>
        </xdr:grpSpPr>
        <xdr:grpSp>
          <xdr:nvGrpSpPr>
            <xdr:cNvPr id="92" name="グループ化 91">
              <a:extLst>
                <a:ext uri="{FF2B5EF4-FFF2-40B4-BE49-F238E27FC236}">
                  <a16:creationId xmlns:a16="http://schemas.microsoft.com/office/drawing/2014/main" id="{097B6910-8CF4-B691-5FC0-BD1664CC6B15}"/>
                </a:ext>
              </a:extLst>
            </xdr:cNvPr>
            <xdr:cNvGrpSpPr/>
          </xdr:nvGrpSpPr>
          <xdr:grpSpPr>
            <a:xfrm>
              <a:off x="5116830" y="14683740"/>
              <a:ext cx="689610" cy="739140"/>
              <a:chOff x="5223510" y="14603730"/>
              <a:chExt cx="689610" cy="739140"/>
            </a:xfrm>
          </xdr:grpSpPr>
          <xdr:grpSp>
            <xdr:nvGrpSpPr>
              <xdr:cNvPr id="99" name="グループ化 98">
                <a:extLst>
                  <a:ext uri="{FF2B5EF4-FFF2-40B4-BE49-F238E27FC236}">
                    <a16:creationId xmlns:a16="http://schemas.microsoft.com/office/drawing/2014/main" id="{67A71922-791A-D0F8-03CC-11F4FA1B35DA}"/>
                  </a:ext>
                </a:extLst>
              </xdr:cNvPr>
              <xdr:cNvGrpSpPr/>
            </xdr:nvGrpSpPr>
            <xdr:grpSpPr>
              <a:xfrm>
                <a:off x="5223510" y="14603730"/>
                <a:ext cx="689610" cy="739140"/>
                <a:chOff x="5223510" y="14603730"/>
                <a:chExt cx="689610" cy="739140"/>
              </a:xfrm>
            </xdr:grpSpPr>
            <xdr:sp macro="" textlink="">
              <xdr:nvSpPr>
                <xdr:cNvPr id="101" name="正方形/長方形 100">
                  <a:extLst>
                    <a:ext uri="{FF2B5EF4-FFF2-40B4-BE49-F238E27FC236}">
                      <a16:creationId xmlns:a16="http://schemas.microsoft.com/office/drawing/2014/main" id="{2111DBE7-57F2-3380-883D-4FB56ADD2C16}"/>
                    </a:ext>
                  </a:extLst>
                </xdr:cNvPr>
                <xdr:cNvSpPr/>
              </xdr:nvSpPr>
              <xdr:spPr>
                <a:xfrm>
                  <a:off x="5223510" y="14923770"/>
                  <a:ext cx="689610" cy="9525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102" name="正方形/長方形 101">
                  <a:extLst>
                    <a:ext uri="{FF2B5EF4-FFF2-40B4-BE49-F238E27FC236}">
                      <a16:creationId xmlns:a16="http://schemas.microsoft.com/office/drawing/2014/main" id="{9EE84E0F-4F57-E45C-B2F0-9979E747AC7B}"/>
                    </a:ext>
                  </a:extLst>
                </xdr:cNvPr>
                <xdr:cNvSpPr/>
              </xdr:nvSpPr>
              <xdr:spPr>
                <a:xfrm>
                  <a:off x="5261610" y="14603730"/>
                  <a:ext cx="624840" cy="35433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103" name="正方形/長方形 102">
                  <a:extLst>
                    <a:ext uri="{FF2B5EF4-FFF2-40B4-BE49-F238E27FC236}">
                      <a16:creationId xmlns:a16="http://schemas.microsoft.com/office/drawing/2014/main" id="{7355A9F2-7347-B81B-B689-25D177D20F85}"/>
                    </a:ext>
                  </a:extLst>
                </xdr:cNvPr>
                <xdr:cNvSpPr/>
              </xdr:nvSpPr>
              <xdr:spPr>
                <a:xfrm>
                  <a:off x="5292090" y="14988540"/>
                  <a:ext cx="560070" cy="35433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104" name="正方形/長方形 103">
                  <a:extLst>
                    <a:ext uri="{FF2B5EF4-FFF2-40B4-BE49-F238E27FC236}">
                      <a16:creationId xmlns:a16="http://schemas.microsoft.com/office/drawing/2014/main" id="{1B2F4886-8B99-17D0-BE74-52089E485DD6}"/>
                    </a:ext>
                  </a:extLst>
                </xdr:cNvPr>
                <xdr:cNvSpPr/>
              </xdr:nvSpPr>
              <xdr:spPr>
                <a:xfrm>
                  <a:off x="5855970" y="14965680"/>
                  <a:ext cx="45719" cy="9525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105" name="正方形/長方形 104">
                  <a:extLst>
                    <a:ext uri="{FF2B5EF4-FFF2-40B4-BE49-F238E27FC236}">
                      <a16:creationId xmlns:a16="http://schemas.microsoft.com/office/drawing/2014/main" id="{CFC92252-A010-0C44-B59F-C341349E41B5}"/>
                    </a:ext>
                  </a:extLst>
                </xdr:cNvPr>
                <xdr:cNvSpPr/>
              </xdr:nvSpPr>
              <xdr:spPr>
                <a:xfrm>
                  <a:off x="5246370" y="14961870"/>
                  <a:ext cx="45719" cy="9525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</xdr:grpSp>
          <xdr:cxnSp macro="">
            <xdr:nvCxnSpPr>
              <xdr:cNvPr id="100" name="直線コネクタ 99">
                <a:extLst>
                  <a:ext uri="{FF2B5EF4-FFF2-40B4-BE49-F238E27FC236}">
                    <a16:creationId xmlns:a16="http://schemas.microsoft.com/office/drawing/2014/main" id="{8FF73975-5E56-E5BD-E948-9D097F49E79D}"/>
                  </a:ext>
                </a:extLst>
              </xdr:cNvPr>
              <xdr:cNvCxnSpPr/>
            </xdr:nvCxnSpPr>
            <xdr:spPr>
              <a:xfrm>
                <a:off x="5295900" y="15030450"/>
                <a:ext cx="560070" cy="0"/>
              </a:xfrm>
              <a:prstGeom prst="line">
                <a:avLst/>
              </a:prstGeom>
              <a:ln w="63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93" name="直線コネクタ 92">
              <a:extLst>
                <a:ext uri="{FF2B5EF4-FFF2-40B4-BE49-F238E27FC236}">
                  <a16:creationId xmlns:a16="http://schemas.microsoft.com/office/drawing/2014/main" id="{B1A16503-085A-1A47-9AC0-4226D655E880}"/>
                </a:ext>
              </a:extLst>
            </xdr:cNvPr>
            <xdr:cNvCxnSpPr/>
          </xdr:nvCxnSpPr>
          <xdr:spPr>
            <a:xfrm>
              <a:off x="5269230" y="15133320"/>
              <a:ext cx="0" cy="499110"/>
            </a:xfrm>
            <a:prstGeom prst="line">
              <a:avLst/>
            </a:prstGeom>
            <a:ln w="63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4" name="直線コネクタ 93">
              <a:extLst>
                <a:ext uri="{FF2B5EF4-FFF2-40B4-BE49-F238E27FC236}">
                  <a16:creationId xmlns:a16="http://schemas.microsoft.com/office/drawing/2014/main" id="{2A245A0A-563C-B4D3-03A4-661DAC1BA65A}"/>
                </a:ext>
              </a:extLst>
            </xdr:cNvPr>
            <xdr:cNvCxnSpPr/>
          </xdr:nvCxnSpPr>
          <xdr:spPr>
            <a:xfrm>
              <a:off x="5673090" y="15137130"/>
              <a:ext cx="0" cy="480060"/>
            </a:xfrm>
            <a:prstGeom prst="line">
              <a:avLst/>
            </a:prstGeom>
            <a:ln w="63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5" name="直線コネクタ 94">
              <a:extLst>
                <a:ext uri="{FF2B5EF4-FFF2-40B4-BE49-F238E27FC236}">
                  <a16:creationId xmlns:a16="http://schemas.microsoft.com/office/drawing/2014/main" id="{ACB68E5C-2E70-C5DE-5B0C-F3F168DC3E5C}"/>
                </a:ext>
              </a:extLst>
            </xdr:cNvPr>
            <xdr:cNvCxnSpPr/>
          </xdr:nvCxnSpPr>
          <xdr:spPr>
            <a:xfrm flipH="1">
              <a:off x="5215890" y="15575280"/>
              <a:ext cx="518160" cy="0"/>
            </a:xfrm>
            <a:prstGeom prst="line">
              <a:avLst/>
            </a:prstGeom>
            <a:ln w="63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96" name="楕円 95">
              <a:extLst>
                <a:ext uri="{FF2B5EF4-FFF2-40B4-BE49-F238E27FC236}">
                  <a16:creationId xmlns:a16="http://schemas.microsoft.com/office/drawing/2014/main" id="{4613C94E-B57C-B367-75AB-A5F03D3D5ACB}"/>
                </a:ext>
              </a:extLst>
            </xdr:cNvPr>
            <xdr:cNvSpPr>
              <a:spLocks noChangeAspect="1"/>
            </xdr:cNvSpPr>
          </xdr:nvSpPr>
          <xdr:spPr>
            <a:xfrm>
              <a:off x="5250180" y="15556230"/>
              <a:ext cx="36000" cy="36000"/>
            </a:xfrm>
            <a:prstGeom prst="ellipse">
              <a:avLst/>
            </a:prstGeom>
            <a:solidFill>
              <a:srgbClr val="FF0000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97" name="楕円 96">
              <a:extLst>
                <a:ext uri="{FF2B5EF4-FFF2-40B4-BE49-F238E27FC236}">
                  <a16:creationId xmlns:a16="http://schemas.microsoft.com/office/drawing/2014/main" id="{CAF5F9A0-CDC4-DFE6-FC13-97A8F022919E}"/>
                </a:ext>
              </a:extLst>
            </xdr:cNvPr>
            <xdr:cNvSpPr>
              <a:spLocks noChangeAspect="1"/>
            </xdr:cNvSpPr>
          </xdr:nvSpPr>
          <xdr:spPr>
            <a:xfrm>
              <a:off x="5654040" y="15556230"/>
              <a:ext cx="36000" cy="36000"/>
            </a:xfrm>
            <a:prstGeom prst="ellipse">
              <a:avLst/>
            </a:prstGeom>
            <a:solidFill>
              <a:srgbClr val="FF0000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98" name="テキスト ボックス 97">
              <a:extLst>
                <a:ext uri="{FF2B5EF4-FFF2-40B4-BE49-F238E27FC236}">
                  <a16:creationId xmlns:a16="http://schemas.microsoft.com/office/drawing/2014/main" id="{2CFACD1A-2652-5C41-AA41-72F85E95CF0B}"/>
                </a:ext>
              </a:extLst>
            </xdr:cNvPr>
            <xdr:cNvSpPr txBox="1"/>
          </xdr:nvSpPr>
          <xdr:spPr>
            <a:xfrm>
              <a:off x="5379720" y="15453360"/>
              <a:ext cx="175433" cy="140872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900" kern="1200">
                  <a:solidFill>
                    <a:srgbClr val="FF0000"/>
                  </a:solidFill>
                </a:rPr>
                <a:t>200</a:t>
              </a:r>
              <a:endParaRPr kumimoji="1" lang="ja-JP" altLang="en-US" sz="900" kern="1200">
                <a:solidFill>
                  <a:srgbClr val="FF0000"/>
                </a:solidFill>
              </a:endParaRPr>
            </a:p>
          </xdr:txBody>
        </xdr:sp>
      </xdr:grpSp>
      <xdr:sp macro="" textlink="">
        <xdr:nvSpPr>
          <xdr:cNvPr id="90" name="テキスト ボックス 89">
            <a:extLst>
              <a:ext uri="{FF2B5EF4-FFF2-40B4-BE49-F238E27FC236}">
                <a16:creationId xmlns:a16="http://schemas.microsoft.com/office/drawing/2014/main" id="{F525F427-A36E-2B6F-2888-E564D6C79ECD}"/>
              </a:ext>
            </a:extLst>
          </xdr:cNvPr>
          <xdr:cNvSpPr txBox="1"/>
        </xdr:nvSpPr>
        <xdr:spPr>
          <a:xfrm>
            <a:off x="5570220" y="3693795"/>
            <a:ext cx="1964055" cy="62103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溶接長の中央</a:t>
            </a:r>
            <a:r>
              <a:rPr kumimoji="1" lang="en-US" altLang="ja-JP" sz="900" kern="1200"/>
              <a:t>200mm</a:t>
            </a:r>
            <a:r>
              <a:rPr kumimoji="1" lang="ja-JP" altLang="en-US" sz="900" kern="1200"/>
              <a:t>の</a:t>
            </a:r>
            <a:endParaRPr kumimoji="1" lang="en-US" altLang="ja-JP" sz="900" kern="1200"/>
          </a:p>
          <a:p>
            <a:r>
              <a:rPr kumimoji="1" lang="ja-JP" altLang="en-US" sz="900" kern="1200"/>
              <a:t>アークタイムを計測し</a:t>
            </a:r>
            <a:endParaRPr kumimoji="1" lang="en-US" altLang="ja-JP" sz="900" kern="1200"/>
          </a:p>
          <a:p>
            <a:r>
              <a:rPr kumimoji="1" lang="ja-JP" altLang="en-US" sz="900" kern="1200"/>
              <a:t>溶接速度（</a:t>
            </a:r>
            <a:r>
              <a:rPr kumimoji="1" lang="en-US" altLang="ja-JP" sz="900" kern="1200"/>
              <a:t>cm/</a:t>
            </a:r>
            <a:r>
              <a:rPr kumimoji="1" lang="ja-JP" altLang="en-US" sz="900" kern="1200"/>
              <a:t>分）を算出する</a:t>
            </a:r>
          </a:p>
        </xdr:txBody>
      </xdr:sp>
      <xdr:sp macro="" textlink="">
        <xdr:nvSpPr>
          <xdr:cNvPr id="91" name="テキスト ボックス 90">
            <a:extLst>
              <a:ext uri="{FF2B5EF4-FFF2-40B4-BE49-F238E27FC236}">
                <a16:creationId xmlns:a16="http://schemas.microsoft.com/office/drawing/2014/main" id="{63D49C70-F75F-4E44-DD37-D2D90581A8C3}"/>
              </a:ext>
            </a:extLst>
          </xdr:cNvPr>
          <xdr:cNvSpPr txBox="1"/>
        </xdr:nvSpPr>
        <xdr:spPr>
          <a:xfrm>
            <a:off x="5547360" y="4303394"/>
            <a:ext cx="1939290" cy="5543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溶接速度＝（</a:t>
            </a:r>
            <a:r>
              <a:rPr kumimoji="1" lang="en-US" altLang="ja-JP" sz="900" kern="1200"/>
              <a:t>20/</a:t>
            </a:r>
            <a:r>
              <a:rPr kumimoji="1" lang="ja-JP" altLang="en-US" sz="900" kern="1200"/>
              <a:t>アークタイム）</a:t>
            </a:r>
            <a:r>
              <a:rPr kumimoji="1" lang="en-US" altLang="ja-JP" sz="900" kern="1200"/>
              <a:t>/60</a:t>
            </a:r>
          </a:p>
          <a:p>
            <a:r>
              <a:rPr kumimoji="1" lang="ja-JP" altLang="en-US" sz="900" kern="1200"/>
              <a:t>溶接速度を算出する</a:t>
            </a:r>
          </a:p>
        </xdr:txBody>
      </xdr:sp>
    </xdr:grpSp>
    <xdr:clientData/>
  </xdr:twoCellAnchor>
  <xdr:twoCellAnchor>
    <xdr:from>
      <xdr:col>51</xdr:col>
      <xdr:colOff>47625</xdr:colOff>
      <xdr:row>195</xdr:row>
      <xdr:rowOff>57150</xdr:rowOff>
    </xdr:from>
    <xdr:to>
      <xdr:col>62</xdr:col>
      <xdr:colOff>137160</xdr:colOff>
      <xdr:row>201</xdr:row>
      <xdr:rowOff>78104</xdr:rowOff>
    </xdr:to>
    <xdr:grpSp>
      <xdr:nvGrpSpPr>
        <xdr:cNvPr id="106" name="グループ化 105">
          <a:extLst>
            <a:ext uri="{FF2B5EF4-FFF2-40B4-BE49-F238E27FC236}">
              <a16:creationId xmlns:a16="http://schemas.microsoft.com/office/drawing/2014/main" id="{644D32D1-94C2-EFD8-C430-9E5F9210CD09}"/>
            </a:ext>
          </a:extLst>
        </xdr:cNvPr>
        <xdr:cNvGrpSpPr/>
      </xdr:nvGrpSpPr>
      <xdr:grpSpPr>
        <a:xfrm>
          <a:off x="11083925" y="36175950"/>
          <a:ext cx="2464435" cy="1163954"/>
          <a:chOff x="4825365" y="3693795"/>
          <a:chExt cx="2708910" cy="1163954"/>
        </a:xfrm>
      </xdr:grpSpPr>
      <xdr:grpSp>
        <xdr:nvGrpSpPr>
          <xdr:cNvPr id="107" name="グループ化 106">
            <a:extLst>
              <a:ext uri="{FF2B5EF4-FFF2-40B4-BE49-F238E27FC236}">
                <a16:creationId xmlns:a16="http://schemas.microsoft.com/office/drawing/2014/main" id="{590A1496-4E3D-0E66-3249-F896F11003AF}"/>
              </a:ext>
            </a:extLst>
          </xdr:cNvPr>
          <xdr:cNvGrpSpPr/>
        </xdr:nvGrpSpPr>
        <xdr:grpSpPr>
          <a:xfrm>
            <a:off x="4825365" y="3735705"/>
            <a:ext cx="683895" cy="948690"/>
            <a:chOff x="5116830" y="14683740"/>
            <a:chExt cx="689610" cy="948690"/>
          </a:xfrm>
        </xdr:grpSpPr>
        <xdr:grpSp>
          <xdr:nvGrpSpPr>
            <xdr:cNvPr id="110" name="グループ化 109">
              <a:extLst>
                <a:ext uri="{FF2B5EF4-FFF2-40B4-BE49-F238E27FC236}">
                  <a16:creationId xmlns:a16="http://schemas.microsoft.com/office/drawing/2014/main" id="{D77909FE-82D3-068F-6275-60885C906C8D}"/>
                </a:ext>
              </a:extLst>
            </xdr:cNvPr>
            <xdr:cNvGrpSpPr/>
          </xdr:nvGrpSpPr>
          <xdr:grpSpPr>
            <a:xfrm>
              <a:off x="5116830" y="14683740"/>
              <a:ext cx="689610" cy="739140"/>
              <a:chOff x="5223510" y="14603730"/>
              <a:chExt cx="689610" cy="739140"/>
            </a:xfrm>
          </xdr:grpSpPr>
          <xdr:grpSp>
            <xdr:nvGrpSpPr>
              <xdr:cNvPr id="117" name="グループ化 116">
                <a:extLst>
                  <a:ext uri="{FF2B5EF4-FFF2-40B4-BE49-F238E27FC236}">
                    <a16:creationId xmlns:a16="http://schemas.microsoft.com/office/drawing/2014/main" id="{65417E4B-DC4D-A64C-99C9-DEA0C8729BDF}"/>
                  </a:ext>
                </a:extLst>
              </xdr:cNvPr>
              <xdr:cNvGrpSpPr/>
            </xdr:nvGrpSpPr>
            <xdr:grpSpPr>
              <a:xfrm>
                <a:off x="5223510" y="14603730"/>
                <a:ext cx="689610" cy="739140"/>
                <a:chOff x="5223510" y="14603730"/>
                <a:chExt cx="689610" cy="739140"/>
              </a:xfrm>
            </xdr:grpSpPr>
            <xdr:sp macro="" textlink="">
              <xdr:nvSpPr>
                <xdr:cNvPr id="119" name="正方形/長方形 118">
                  <a:extLst>
                    <a:ext uri="{FF2B5EF4-FFF2-40B4-BE49-F238E27FC236}">
                      <a16:creationId xmlns:a16="http://schemas.microsoft.com/office/drawing/2014/main" id="{6F95C4FB-BFD9-E848-9DA6-198F930F6BD9}"/>
                    </a:ext>
                  </a:extLst>
                </xdr:cNvPr>
                <xdr:cNvSpPr/>
              </xdr:nvSpPr>
              <xdr:spPr>
                <a:xfrm>
                  <a:off x="5223510" y="14923770"/>
                  <a:ext cx="689610" cy="9525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120" name="正方形/長方形 119">
                  <a:extLst>
                    <a:ext uri="{FF2B5EF4-FFF2-40B4-BE49-F238E27FC236}">
                      <a16:creationId xmlns:a16="http://schemas.microsoft.com/office/drawing/2014/main" id="{5F243CFF-8F9D-81A4-5F09-754B9D8DA325}"/>
                    </a:ext>
                  </a:extLst>
                </xdr:cNvPr>
                <xdr:cNvSpPr/>
              </xdr:nvSpPr>
              <xdr:spPr>
                <a:xfrm>
                  <a:off x="5261610" y="14603730"/>
                  <a:ext cx="624840" cy="35433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121" name="正方形/長方形 120">
                  <a:extLst>
                    <a:ext uri="{FF2B5EF4-FFF2-40B4-BE49-F238E27FC236}">
                      <a16:creationId xmlns:a16="http://schemas.microsoft.com/office/drawing/2014/main" id="{027FB080-C4AC-44DB-40C1-1AFAEEA1D764}"/>
                    </a:ext>
                  </a:extLst>
                </xdr:cNvPr>
                <xdr:cNvSpPr/>
              </xdr:nvSpPr>
              <xdr:spPr>
                <a:xfrm>
                  <a:off x="5292090" y="14988540"/>
                  <a:ext cx="560070" cy="35433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122" name="正方形/長方形 121">
                  <a:extLst>
                    <a:ext uri="{FF2B5EF4-FFF2-40B4-BE49-F238E27FC236}">
                      <a16:creationId xmlns:a16="http://schemas.microsoft.com/office/drawing/2014/main" id="{CD04EDF7-0C57-69CF-1633-94D2E1A7F6C6}"/>
                    </a:ext>
                  </a:extLst>
                </xdr:cNvPr>
                <xdr:cNvSpPr/>
              </xdr:nvSpPr>
              <xdr:spPr>
                <a:xfrm>
                  <a:off x="5855970" y="14965680"/>
                  <a:ext cx="45719" cy="9525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  <xdr:sp macro="" textlink="">
              <xdr:nvSpPr>
                <xdr:cNvPr id="123" name="正方形/長方形 122">
                  <a:extLst>
                    <a:ext uri="{FF2B5EF4-FFF2-40B4-BE49-F238E27FC236}">
                      <a16:creationId xmlns:a16="http://schemas.microsoft.com/office/drawing/2014/main" id="{6A15F5BE-21D0-22FD-067A-346EC9BC0F67}"/>
                    </a:ext>
                  </a:extLst>
                </xdr:cNvPr>
                <xdr:cNvSpPr/>
              </xdr:nvSpPr>
              <xdr:spPr>
                <a:xfrm>
                  <a:off x="5246370" y="14961870"/>
                  <a:ext cx="45719" cy="95250"/>
                </a:xfrm>
                <a:prstGeom prst="rect">
                  <a:avLst/>
                </a:prstGeom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kumimoji="1" lang="ja-JP" altLang="en-US" sz="1100" kern="1200"/>
                </a:p>
              </xdr:txBody>
            </xdr:sp>
          </xdr:grpSp>
          <xdr:cxnSp macro="">
            <xdr:nvCxnSpPr>
              <xdr:cNvPr id="118" name="直線コネクタ 117">
                <a:extLst>
                  <a:ext uri="{FF2B5EF4-FFF2-40B4-BE49-F238E27FC236}">
                    <a16:creationId xmlns:a16="http://schemas.microsoft.com/office/drawing/2014/main" id="{99443D14-DF76-85FE-30E7-DCBABB403B21}"/>
                  </a:ext>
                </a:extLst>
              </xdr:cNvPr>
              <xdr:cNvCxnSpPr/>
            </xdr:nvCxnSpPr>
            <xdr:spPr>
              <a:xfrm>
                <a:off x="5295900" y="15030450"/>
                <a:ext cx="560070" cy="0"/>
              </a:xfrm>
              <a:prstGeom prst="line">
                <a:avLst/>
              </a:prstGeom>
              <a:ln w="6350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111" name="直線コネクタ 110">
              <a:extLst>
                <a:ext uri="{FF2B5EF4-FFF2-40B4-BE49-F238E27FC236}">
                  <a16:creationId xmlns:a16="http://schemas.microsoft.com/office/drawing/2014/main" id="{C28D08AC-05E1-FB57-F184-FD23EABCC9EE}"/>
                </a:ext>
              </a:extLst>
            </xdr:cNvPr>
            <xdr:cNvCxnSpPr/>
          </xdr:nvCxnSpPr>
          <xdr:spPr>
            <a:xfrm>
              <a:off x="5269230" y="15133320"/>
              <a:ext cx="0" cy="499110"/>
            </a:xfrm>
            <a:prstGeom prst="line">
              <a:avLst/>
            </a:prstGeom>
            <a:ln w="63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2" name="直線コネクタ 111">
              <a:extLst>
                <a:ext uri="{FF2B5EF4-FFF2-40B4-BE49-F238E27FC236}">
                  <a16:creationId xmlns:a16="http://schemas.microsoft.com/office/drawing/2014/main" id="{E20B5D1D-136D-3851-1B82-F2330F97FBEA}"/>
                </a:ext>
              </a:extLst>
            </xdr:cNvPr>
            <xdr:cNvCxnSpPr/>
          </xdr:nvCxnSpPr>
          <xdr:spPr>
            <a:xfrm>
              <a:off x="5673090" y="15137130"/>
              <a:ext cx="0" cy="480060"/>
            </a:xfrm>
            <a:prstGeom prst="line">
              <a:avLst/>
            </a:prstGeom>
            <a:ln w="63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3" name="直線コネクタ 112">
              <a:extLst>
                <a:ext uri="{FF2B5EF4-FFF2-40B4-BE49-F238E27FC236}">
                  <a16:creationId xmlns:a16="http://schemas.microsoft.com/office/drawing/2014/main" id="{CA277949-9A5D-5695-4380-821E5DCA7527}"/>
                </a:ext>
              </a:extLst>
            </xdr:cNvPr>
            <xdr:cNvCxnSpPr/>
          </xdr:nvCxnSpPr>
          <xdr:spPr>
            <a:xfrm flipH="1">
              <a:off x="5215890" y="15575280"/>
              <a:ext cx="518160" cy="0"/>
            </a:xfrm>
            <a:prstGeom prst="line">
              <a:avLst/>
            </a:prstGeom>
            <a:ln w="635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14" name="楕円 113">
              <a:extLst>
                <a:ext uri="{FF2B5EF4-FFF2-40B4-BE49-F238E27FC236}">
                  <a16:creationId xmlns:a16="http://schemas.microsoft.com/office/drawing/2014/main" id="{CEFCB7D2-CCF0-4F91-B0CA-D68CC3CE171E}"/>
                </a:ext>
              </a:extLst>
            </xdr:cNvPr>
            <xdr:cNvSpPr>
              <a:spLocks noChangeAspect="1"/>
            </xdr:cNvSpPr>
          </xdr:nvSpPr>
          <xdr:spPr>
            <a:xfrm>
              <a:off x="5250180" y="15556230"/>
              <a:ext cx="36000" cy="36000"/>
            </a:xfrm>
            <a:prstGeom prst="ellipse">
              <a:avLst/>
            </a:prstGeom>
            <a:solidFill>
              <a:srgbClr val="FF0000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115" name="楕円 114">
              <a:extLst>
                <a:ext uri="{FF2B5EF4-FFF2-40B4-BE49-F238E27FC236}">
                  <a16:creationId xmlns:a16="http://schemas.microsoft.com/office/drawing/2014/main" id="{BA81251A-A45C-09AA-F2EE-7F82ABD5A2BF}"/>
                </a:ext>
              </a:extLst>
            </xdr:cNvPr>
            <xdr:cNvSpPr>
              <a:spLocks noChangeAspect="1"/>
            </xdr:cNvSpPr>
          </xdr:nvSpPr>
          <xdr:spPr>
            <a:xfrm>
              <a:off x="5654040" y="15556230"/>
              <a:ext cx="36000" cy="36000"/>
            </a:xfrm>
            <a:prstGeom prst="ellipse">
              <a:avLst/>
            </a:prstGeom>
            <a:solidFill>
              <a:srgbClr val="FF0000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116" name="テキスト ボックス 115">
              <a:extLst>
                <a:ext uri="{FF2B5EF4-FFF2-40B4-BE49-F238E27FC236}">
                  <a16:creationId xmlns:a16="http://schemas.microsoft.com/office/drawing/2014/main" id="{DD79D5BE-2F0D-DBEC-1956-D16CCEE73C5B}"/>
                </a:ext>
              </a:extLst>
            </xdr:cNvPr>
            <xdr:cNvSpPr txBox="1"/>
          </xdr:nvSpPr>
          <xdr:spPr>
            <a:xfrm>
              <a:off x="5379720" y="15453360"/>
              <a:ext cx="175433" cy="140872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900" kern="1200">
                  <a:solidFill>
                    <a:srgbClr val="FF0000"/>
                  </a:solidFill>
                </a:rPr>
                <a:t>200</a:t>
              </a:r>
              <a:endParaRPr kumimoji="1" lang="ja-JP" altLang="en-US" sz="900" kern="1200">
                <a:solidFill>
                  <a:srgbClr val="FF0000"/>
                </a:solidFill>
              </a:endParaRPr>
            </a:p>
          </xdr:txBody>
        </xdr:sp>
      </xdr:grpSp>
      <xdr:sp macro="" textlink="">
        <xdr:nvSpPr>
          <xdr:cNvPr id="108" name="テキスト ボックス 107">
            <a:extLst>
              <a:ext uri="{FF2B5EF4-FFF2-40B4-BE49-F238E27FC236}">
                <a16:creationId xmlns:a16="http://schemas.microsoft.com/office/drawing/2014/main" id="{C4BE3E68-7FBB-D26C-F2D1-57C995F95A79}"/>
              </a:ext>
            </a:extLst>
          </xdr:cNvPr>
          <xdr:cNvSpPr txBox="1"/>
        </xdr:nvSpPr>
        <xdr:spPr>
          <a:xfrm>
            <a:off x="5570220" y="3693795"/>
            <a:ext cx="1964055" cy="621030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溶接長の中央</a:t>
            </a:r>
            <a:r>
              <a:rPr kumimoji="1" lang="en-US" altLang="ja-JP" sz="900" kern="1200"/>
              <a:t>200mm</a:t>
            </a:r>
            <a:r>
              <a:rPr kumimoji="1" lang="ja-JP" altLang="en-US" sz="900" kern="1200"/>
              <a:t>の</a:t>
            </a:r>
            <a:endParaRPr kumimoji="1" lang="en-US" altLang="ja-JP" sz="900" kern="1200"/>
          </a:p>
          <a:p>
            <a:r>
              <a:rPr kumimoji="1" lang="ja-JP" altLang="en-US" sz="900" kern="1200"/>
              <a:t>アークタイムを計測し</a:t>
            </a:r>
            <a:endParaRPr kumimoji="1" lang="en-US" altLang="ja-JP" sz="900" kern="1200"/>
          </a:p>
          <a:p>
            <a:r>
              <a:rPr kumimoji="1" lang="ja-JP" altLang="en-US" sz="900" kern="1200"/>
              <a:t>溶接速度（</a:t>
            </a:r>
            <a:r>
              <a:rPr kumimoji="1" lang="en-US" altLang="ja-JP" sz="900" kern="1200"/>
              <a:t>cm/</a:t>
            </a:r>
            <a:r>
              <a:rPr kumimoji="1" lang="ja-JP" altLang="en-US" sz="900" kern="1200"/>
              <a:t>分）を算出する</a:t>
            </a:r>
          </a:p>
        </xdr:txBody>
      </xdr:sp>
      <xdr:sp macro="" textlink="">
        <xdr:nvSpPr>
          <xdr:cNvPr id="109" name="テキスト ボックス 108">
            <a:extLst>
              <a:ext uri="{FF2B5EF4-FFF2-40B4-BE49-F238E27FC236}">
                <a16:creationId xmlns:a16="http://schemas.microsoft.com/office/drawing/2014/main" id="{7DC2BF36-78B7-54C8-9C37-16CB76AEE5B4}"/>
              </a:ext>
            </a:extLst>
          </xdr:cNvPr>
          <xdr:cNvSpPr txBox="1"/>
        </xdr:nvSpPr>
        <xdr:spPr>
          <a:xfrm>
            <a:off x="5547360" y="4303394"/>
            <a:ext cx="1939290" cy="55435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溶接速度＝（</a:t>
            </a:r>
            <a:r>
              <a:rPr kumimoji="1" lang="en-US" altLang="ja-JP" sz="900" kern="1200"/>
              <a:t>20/</a:t>
            </a:r>
            <a:r>
              <a:rPr kumimoji="1" lang="ja-JP" altLang="en-US" sz="900" kern="1200"/>
              <a:t>アークタイム）</a:t>
            </a:r>
            <a:r>
              <a:rPr kumimoji="1" lang="en-US" altLang="ja-JP" sz="900" kern="1200"/>
              <a:t>/60</a:t>
            </a:r>
          </a:p>
          <a:p>
            <a:r>
              <a:rPr kumimoji="1" lang="ja-JP" altLang="en-US" sz="900" kern="1200"/>
              <a:t>溶接速度を算出する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91440</xdr:rowOff>
    </xdr:from>
    <xdr:ext cx="65" cy="140872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6057B7A-BB19-4B12-A161-D6C11FB4F3C1}"/>
            </a:ext>
          </a:extLst>
        </xdr:cNvPr>
        <xdr:cNvSpPr txBox="1"/>
      </xdr:nvSpPr>
      <xdr:spPr>
        <a:xfrm>
          <a:off x="0" y="13616940"/>
          <a:ext cx="65" cy="140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900" kern="1200"/>
        </a:p>
      </xdr:txBody>
    </xdr:sp>
    <xdr:clientData/>
  </xdr:oneCellAnchor>
  <xdr:oneCellAnchor>
    <xdr:from>
      <xdr:col>0</xdr:col>
      <xdr:colOff>0</xdr:colOff>
      <xdr:row>70</xdr:row>
      <xdr:rowOff>133350</xdr:rowOff>
    </xdr:from>
    <xdr:ext cx="65" cy="140872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966BDE3C-E646-4624-B691-2F8F0BA95E51}"/>
            </a:ext>
          </a:extLst>
        </xdr:cNvPr>
        <xdr:cNvSpPr txBox="1"/>
      </xdr:nvSpPr>
      <xdr:spPr>
        <a:xfrm>
          <a:off x="0" y="13468350"/>
          <a:ext cx="65" cy="140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900" kern="1200"/>
        </a:p>
      </xdr:txBody>
    </xdr:sp>
    <xdr:clientData/>
  </xdr:oneCellAnchor>
  <xdr:oneCellAnchor>
    <xdr:from>
      <xdr:col>0</xdr:col>
      <xdr:colOff>0</xdr:colOff>
      <xdr:row>69</xdr:row>
      <xdr:rowOff>173355</xdr:rowOff>
    </xdr:from>
    <xdr:ext cx="137160" cy="140872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5662E7B2-D554-4E81-87D2-36155F6BD5DE}"/>
            </a:ext>
          </a:extLst>
        </xdr:cNvPr>
        <xdr:cNvSpPr txBox="1"/>
      </xdr:nvSpPr>
      <xdr:spPr>
        <a:xfrm>
          <a:off x="0" y="13317855"/>
          <a:ext cx="137160" cy="140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kumimoji="1" lang="ja-JP" altLang="en-US" sz="900" kern="1200"/>
        </a:p>
      </xdr:txBody>
    </xdr:sp>
    <xdr:clientData/>
  </xdr:oneCellAnchor>
  <xdr:oneCellAnchor>
    <xdr:from>
      <xdr:col>0</xdr:col>
      <xdr:colOff>0</xdr:colOff>
      <xdr:row>69</xdr:row>
      <xdr:rowOff>7620</xdr:rowOff>
    </xdr:from>
    <xdr:ext cx="137160" cy="140872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67B41D18-1945-4FF7-88C8-25828C440DDE}"/>
            </a:ext>
          </a:extLst>
        </xdr:cNvPr>
        <xdr:cNvSpPr txBox="1"/>
      </xdr:nvSpPr>
      <xdr:spPr>
        <a:xfrm>
          <a:off x="0" y="13152120"/>
          <a:ext cx="137160" cy="140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kumimoji="1" lang="ja-JP" altLang="en-US" sz="900" kern="1200"/>
        </a:p>
      </xdr:txBody>
    </xdr:sp>
    <xdr:clientData/>
  </xdr:oneCellAnchor>
  <xdr:twoCellAnchor>
    <xdr:from>
      <xdr:col>20</xdr:col>
      <xdr:colOff>70906</xdr:colOff>
      <xdr:row>19</xdr:row>
      <xdr:rowOff>12889</xdr:rowOff>
    </xdr:from>
    <xdr:to>
      <xdr:col>30</xdr:col>
      <xdr:colOff>88193</xdr:colOff>
      <xdr:row>26</xdr:row>
      <xdr:rowOff>133350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89E410EA-5E86-AF33-E4A8-C2C08441FC46}"/>
            </a:ext>
          </a:extLst>
        </xdr:cNvPr>
        <xdr:cNvGrpSpPr/>
      </xdr:nvGrpSpPr>
      <xdr:grpSpPr>
        <a:xfrm>
          <a:off x="4401606" y="3632389"/>
          <a:ext cx="2176287" cy="1453961"/>
          <a:chOff x="4842931" y="3632389"/>
          <a:chExt cx="2398537" cy="1453961"/>
        </a:xfrm>
      </xdr:grpSpPr>
      <xdr:sp macro="" textlink="">
        <xdr:nvSpPr>
          <xdr:cNvPr id="78" name="テキスト ボックス 77">
            <a:extLst>
              <a:ext uri="{FF2B5EF4-FFF2-40B4-BE49-F238E27FC236}">
                <a16:creationId xmlns:a16="http://schemas.microsoft.com/office/drawing/2014/main" id="{3E844F35-6A57-6786-DDA2-3BFB0F610EA9}"/>
              </a:ext>
            </a:extLst>
          </xdr:cNvPr>
          <xdr:cNvSpPr txBox="1"/>
        </xdr:nvSpPr>
        <xdr:spPr>
          <a:xfrm>
            <a:off x="5638016" y="3703881"/>
            <a:ext cx="1603452" cy="97289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溶接長さは１４８㎝とし、</a:t>
            </a:r>
            <a:endParaRPr kumimoji="1" lang="en-US" altLang="ja-JP" sz="900" kern="1200"/>
          </a:p>
          <a:p>
            <a:r>
              <a:rPr kumimoji="1" lang="ja-JP" altLang="en-US" sz="900" kern="1200"/>
              <a:t>アークタイムの計測は</a:t>
            </a:r>
            <a:endParaRPr kumimoji="1" lang="en-US" altLang="ja-JP" sz="900" kern="1200"/>
          </a:p>
          <a:p>
            <a:r>
              <a:rPr kumimoji="1" lang="ja-JP" altLang="en-US" sz="900" kern="1200"/>
              <a:t>パスの始端から終端までの</a:t>
            </a:r>
            <a:endParaRPr kumimoji="1" lang="en-US" altLang="ja-JP" sz="900" kern="1200"/>
          </a:p>
          <a:p>
            <a:r>
              <a:rPr kumimoji="1" lang="ja-JP" altLang="en-US" sz="900" kern="1200"/>
              <a:t>時間を計測し、溶接速度</a:t>
            </a:r>
            <a:endParaRPr kumimoji="1" lang="en-US" altLang="ja-JP" sz="900" kern="1200"/>
          </a:p>
          <a:p>
            <a:r>
              <a:rPr kumimoji="1" lang="ja-JP" altLang="en-US" sz="900" kern="1200"/>
              <a:t>（</a:t>
            </a:r>
            <a:r>
              <a:rPr kumimoji="1" lang="en-US" altLang="ja-JP" sz="900" kern="1200"/>
              <a:t>cm/</a:t>
            </a:r>
            <a:r>
              <a:rPr kumimoji="1" lang="ja-JP" altLang="en-US" sz="900" kern="1200"/>
              <a:t>分）を算出する。</a:t>
            </a:r>
          </a:p>
        </xdr:txBody>
      </xdr: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31895EF9-81F8-D317-B11F-4A6FE09E2AF8}"/>
              </a:ext>
            </a:extLst>
          </xdr:cNvPr>
          <xdr:cNvSpPr txBox="1"/>
        </xdr:nvSpPr>
        <xdr:spPr>
          <a:xfrm>
            <a:off x="5252645" y="4536044"/>
            <a:ext cx="1736181" cy="55030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溶接速度＝（</a:t>
            </a:r>
            <a:r>
              <a:rPr kumimoji="1" lang="en-US" altLang="ja-JP" sz="900" kern="1200"/>
              <a:t>148/</a:t>
            </a:r>
            <a:r>
              <a:rPr kumimoji="1" lang="ja-JP" altLang="en-US" sz="900" kern="1200"/>
              <a:t>アークタイム）</a:t>
            </a:r>
            <a:r>
              <a:rPr kumimoji="1" lang="en-US" altLang="ja-JP" sz="900" kern="1200"/>
              <a:t>/60</a:t>
            </a:r>
          </a:p>
          <a:p>
            <a:r>
              <a:rPr kumimoji="1" lang="ja-JP" altLang="en-US" sz="900" kern="1200"/>
              <a:t>溶接速度を算出する</a:t>
            </a:r>
          </a:p>
        </xdr:txBody>
      </xdr:sp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A28B36E1-36EF-5BBF-3304-7B408FD77819}"/>
              </a:ext>
            </a:extLst>
          </xdr:cNvPr>
          <xdr:cNvGrpSpPr/>
        </xdr:nvGrpSpPr>
        <xdr:grpSpPr>
          <a:xfrm>
            <a:off x="4842931" y="3632389"/>
            <a:ext cx="727083" cy="798141"/>
            <a:chOff x="4823881" y="3803839"/>
            <a:chExt cx="727083" cy="798141"/>
          </a:xfrm>
        </xdr:grpSpPr>
        <xdr:grpSp>
          <xdr:nvGrpSpPr>
            <xdr:cNvPr id="80" name="グループ化 79">
              <a:extLst>
                <a:ext uri="{FF2B5EF4-FFF2-40B4-BE49-F238E27FC236}">
                  <a16:creationId xmlns:a16="http://schemas.microsoft.com/office/drawing/2014/main" id="{CF261F08-37CC-E4F2-EEA0-E8EB323F0BA2}"/>
                </a:ext>
              </a:extLst>
            </xdr:cNvPr>
            <xdr:cNvGrpSpPr/>
          </xdr:nvGrpSpPr>
          <xdr:grpSpPr>
            <a:xfrm>
              <a:off x="4903749" y="3927562"/>
              <a:ext cx="569766" cy="577592"/>
              <a:chOff x="19833893" y="3901704"/>
              <a:chExt cx="574203" cy="574203"/>
            </a:xfrm>
          </xdr:grpSpPr>
          <xdr:sp macro="" textlink="">
            <xdr:nvSpPr>
              <xdr:cNvPr id="85" name="四角形: 角を丸くする 84">
                <a:extLst>
                  <a:ext uri="{FF2B5EF4-FFF2-40B4-BE49-F238E27FC236}">
                    <a16:creationId xmlns:a16="http://schemas.microsoft.com/office/drawing/2014/main" id="{A4C26A10-29CC-FC34-DE44-57758C07EED5}"/>
                  </a:ext>
                </a:extLst>
              </xdr:cNvPr>
              <xdr:cNvSpPr>
                <a:spLocks noChangeAspect="1"/>
              </xdr:cNvSpPr>
            </xdr:nvSpPr>
            <xdr:spPr>
              <a:xfrm>
                <a:off x="19833893" y="3901704"/>
                <a:ext cx="574203" cy="574203"/>
              </a:xfrm>
              <a:prstGeom prst="roundRect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 kern="1200"/>
              </a:p>
            </xdr:txBody>
          </xdr:sp>
          <xdr:sp macro="" textlink="">
            <xdr:nvSpPr>
              <xdr:cNvPr id="86" name="四角形: 角を丸くする 85">
                <a:extLst>
                  <a:ext uri="{FF2B5EF4-FFF2-40B4-BE49-F238E27FC236}">
                    <a16:creationId xmlns:a16="http://schemas.microsoft.com/office/drawing/2014/main" id="{FEB65864-3A0C-2634-BDE1-7D5D8DE6AED2}"/>
                  </a:ext>
                </a:extLst>
              </xdr:cNvPr>
              <xdr:cNvSpPr>
                <a:spLocks noChangeAspect="1"/>
              </xdr:cNvSpPr>
            </xdr:nvSpPr>
            <xdr:spPr>
              <a:xfrm>
                <a:off x="19875307" y="3943118"/>
                <a:ext cx="488073" cy="488073"/>
              </a:xfrm>
              <a:prstGeom prst="roundRect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 kern="1200"/>
              </a:p>
            </xdr:txBody>
          </xdr:sp>
        </xdr:grpSp>
        <xdr:cxnSp macro="">
          <xdr:nvCxnSpPr>
            <xdr:cNvPr id="81" name="直線コネクタ 80">
              <a:extLst>
                <a:ext uri="{FF2B5EF4-FFF2-40B4-BE49-F238E27FC236}">
                  <a16:creationId xmlns:a16="http://schemas.microsoft.com/office/drawing/2014/main" id="{BE5B6FE5-E599-8258-9CFB-9CD1557489FD}"/>
                </a:ext>
              </a:extLst>
            </xdr:cNvPr>
            <xdr:cNvCxnSpPr/>
          </xdr:nvCxnSpPr>
          <xdr:spPr>
            <a:xfrm>
              <a:off x="5180326" y="3803839"/>
              <a:ext cx="0" cy="115958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2" name="四角形: 角を丸くする 81">
              <a:extLst>
                <a:ext uri="{FF2B5EF4-FFF2-40B4-BE49-F238E27FC236}">
                  <a16:creationId xmlns:a16="http://schemas.microsoft.com/office/drawing/2014/main" id="{B467BD70-977E-6BE1-0185-9056FC1F0F90}"/>
                </a:ext>
              </a:extLst>
            </xdr:cNvPr>
            <xdr:cNvSpPr>
              <a:spLocks noChangeAspect="1"/>
            </xdr:cNvSpPr>
          </xdr:nvSpPr>
          <xdr:spPr>
            <a:xfrm>
              <a:off x="4823881" y="3866181"/>
              <a:ext cx="727083" cy="735799"/>
            </a:xfrm>
            <a:prstGeom prst="roundRect">
              <a:avLst/>
            </a:prstGeom>
            <a:noFill/>
            <a:ln w="63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83" name="二等辺三角形 82">
              <a:extLst>
                <a:ext uri="{FF2B5EF4-FFF2-40B4-BE49-F238E27FC236}">
                  <a16:creationId xmlns:a16="http://schemas.microsoft.com/office/drawing/2014/main" id="{E7449EEC-15FA-EE3B-B201-5D912E54C07E}"/>
                </a:ext>
              </a:extLst>
            </xdr:cNvPr>
            <xdr:cNvSpPr>
              <a:spLocks noChangeAspect="1"/>
            </xdr:cNvSpPr>
          </xdr:nvSpPr>
          <xdr:spPr>
            <a:xfrm rot="16200000">
              <a:off x="5191241" y="3843256"/>
              <a:ext cx="53409" cy="44240"/>
            </a:xfrm>
            <a:prstGeom prst="triangle">
              <a:avLst/>
            </a:prstGeom>
            <a:solidFill>
              <a:srgbClr val="FF0000"/>
            </a:solidFill>
            <a:ln w="63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84" name="テキスト ボックス 83">
              <a:extLst>
                <a:ext uri="{FF2B5EF4-FFF2-40B4-BE49-F238E27FC236}">
                  <a16:creationId xmlns:a16="http://schemas.microsoft.com/office/drawing/2014/main" id="{8BD03E97-8498-F390-82AC-05FD4FB94C8D}"/>
                </a:ext>
              </a:extLst>
            </xdr:cNvPr>
            <xdr:cNvSpPr txBox="1"/>
          </xdr:nvSpPr>
          <xdr:spPr>
            <a:xfrm>
              <a:off x="5036371" y="4083268"/>
              <a:ext cx="348622" cy="302197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ja-JP" altLang="en-US" sz="900" kern="1200"/>
                <a:t>一周</a:t>
              </a:r>
              <a:endParaRPr kumimoji="1" lang="en-US" altLang="ja-JP" sz="900" kern="1200"/>
            </a:p>
            <a:p>
              <a:r>
                <a:rPr kumimoji="1" lang="en-US" altLang="ja-JP" sz="900" kern="1200"/>
                <a:t>148</a:t>
              </a:r>
              <a:r>
                <a:rPr kumimoji="1" lang="ja-JP" altLang="en-US" sz="900" kern="1200"/>
                <a:t>ｃｍ</a:t>
              </a:r>
            </a:p>
          </xdr:txBody>
        </xdr:sp>
      </xdr:grpSp>
    </xdr:grpSp>
    <xdr:clientData/>
  </xdr:twoCellAnchor>
  <xdr:twoCellAnchor>
    <xdr:from>
      <xdr:col>22</xdr:col>
      <xdr:colOff>87010</xdr:colOff>
      <xdr:row>11</xdr:row>
      <xdr:rowOff>38442</xdr:rowOff>
    </xdr:from>
    <xdr:to>
      <xdr:col>29</xdr:col>
      <xdr:colOff>82139</xdr:colOff>
      <xdr:row>17</xdr:row>
      <xdr:rowOff>45445</xdr:rowOff>
    </xdr:to>
    <xdr:grpSp>
      <xdr:nvGrpSpPr>
        <xdr:cNvPr id="87" name="グループ化 86">
          <a:extLst>
            <a:ext uri="{FF2B5EF4-FFF2-40B4-BE49-F238E27FC236}">
              <a16:creationId xmlns:a16="http://schemas.microsoft.com/office/drawing/2014/main" id="{C46A1C08-BB1A-4CC9-A2A9-90F6C30BDD01}"/>
            </a:ext>
          </a:extLst>
        </xdr:cNvPr>
        <xdr:cNvGrpSpPr/>
      </xdr:nvGrpSpPr>
      <xdr:grpSpPr>
        <a:xfrm>
          <a:off x="4849510" y="2133942"/>
          <a:ext cx="1506429" cy="1150003"/>
          <a:chOff x="20055061" y="2178143"/>
          <a:chExt cx="1595436" cy="1141599"/>
        </a:xfrm>
      </xdr:grpSpPr>
      <xdr:sp macro="" textlink="">
        <xdr:nvSpPr>
          <xdr:cNvPr id="88" name="フリーフォーム: 図形 87">
            <a:extLst>
              <a:ext uri="{FF2B5EF4-FFF2-40B4-BE49-F238E27FC236}">
                <a16:creationId xmlns:a16="http://schemas.microsoft.com/office/drawing/2014/main" id="{4B059E64-11D8-7899-22EE-F0F2786341E0}"/>
              </a:ext>
            </a:extLst>
          </xdr:cNvPr>
          <xdr:cNvSpPr/>
        </xdr:nvSpPr>
        <xdr:spPr>
          <a:xfrm>
            <a:off x="20530242" y="2355531"/>
            <a:ext cx="230114" cy="180837"/>
          </a:xfrm>
          <a:custGeom>
            <a:avLst/>
            <a:gdLst>
              <a:gd name="connsiteX0" fmla="*/ 0 w 396240"/>
              <a:gd name="connsiteY0" fmla="*/ 0 h 217170"/>
              <a:gd name="connsiteX1" fmla="*/ 19050 w 396240"/>
              <a:gd name="connsiteY1" fmla="*/ 38100 h 217170"/>
              <a:gd name="connsiteX2" fmla="*/ 171450 w 396240"/>
              <a:gd name="connsiteY2" fmla="*/ 49530 h 217170"/>
              <a:gd name="connsiteX3" fmla="*/ 316230 w 396240"/>
              <a:gd name="connsiteY3" fmla="*/ 87630 h 217170"/>
              <a:gd name="connsiteX4" fmla="*/ 396240 w 396240"/>
              <a:gd name="connsiteY4" fmla="*/ 198120 h 217170"/>
              <a:gd name="connsiteX5" fmla="*/ 342900 w 396240"/>
              <a:gd name="connsiteY5" fmla="*/ 194310 h 217170"/>
              <a:gd name="connsiteX6" fmla="*/ 224790 w 396240"/>
              <a:gd name="connsiteY6" fmla="*/ 209550 h 217170"/>
              <a:gd name="connsiteX7" fmla="*/ 144780 w 396240"/>
              <a:gd name="connsiteY7" fmla="*/ 217170 h 217170"/>
              <a:gd name="connsiteX8" fmla="*/ 38100 w 396240"/>
              <a:gd name="connsiteY8" fmla="*/ 182880 h 217170"/>
              <a:gd name="connsiteX9" fmla="*/ 0 w 396240"/>
              <a:gd name="connsiteY9" fmla="*/ 160020 h 217170"/>
              <a:gd name="connsiteX10" fmla="*/ 0 w 396240"/>
              <a:gd name="connsiteY10" fmla="*/ 0 h 217170"/>
              <a:gd name="connsiteX0" fmla="*/ 0 w 396240"/>
              <a:gd name="connsiteY0" fmla="*/ 0 h 217170"/>
              <a:gd name="connsiteX1" fmla="*/ 19050 w 396240"/>
              <a:gd name="connsiteY1" fmla="*/ 38100 h 217170"/>
              <a:gd name="connsiteX2" fmla="*/ 171450 w 396240"/>
              <a:gd name="connsiteY2" fmla="*/ 49530 h 217170"/>
              <a:gd name="connsiteX3" fmla="*/ 316230 w 396240"/>
              <a:gd name="connsiteY3" fmla="*/ 87630 h 217170"/>
              <a:gd name="connsiteX4" fmla="*/ 396240 w 396240"/>
              <a:gd name="connsiteY4" fmla="*/ 198120 h 217170"/>
              <a:gd name="connsiteX5" fmla="*/ 342900 w 396240"/>
              <a:gd name="connsiteY5" fmla="*/ 194310 h 217170"/>
              <a:gd name="connsiteX6" fmla="*/ 224790 w 396240"/>
              <a:gd name="connsiteY6" fmla="*/ 209550 h 217170"/>
              <a:gd name="connsiteX7" fmla="*/ 144780 w 396240"/>
              <a:gd name="connsiteY7" fmla="*/ 217170 h 217170"/>
              <a:gd name="connsiteX8" fmla="*/ 49945 w 396240"/>
              <a:gd name="connsiteY8" fmla="*/ 179906 h 217170"/>
              <a:gd name="connsiteX9" fmla="*/ 0 w 396240"/>
              <a:gd name="connsiteY9" fmla="*/ 160020 h 217170"/>
              <a:gd name="connsiteX10" fmla="*/ 0 w 396240"/>
              <a:gd name="connsiteY10" fmla="*/ 0 h 217170"/>
              <a:gd name="connsiteX0" fmla="*/ 0 w 396240"/>
              <a:gd name="connsiteY0" fmla="*/ 0 h 209550"/>
              <a:gd name="connsiteX1" fmla="*/ 19050 w 396240"/>
              <a:gd name="connsiteY1" fmla="*/ 38100 h 209550"/>
              <a:gd name="connsiteX2" fmla="*/ 171450 w 396240"/>
              <a:gd name="connsiteY2" fmla="*/ 49530 h 209550"/>
              <a:gd name="connsiteX3" fmla="*/ 316230 w 396240"/>
              <a:gd name="connsiteY3" fmla="*/ 87630 h 209550"/>
              <a:gd name="connsiteX4" fmla="*/ 396240 w 396240"/>
              <a:gd name="connsiteY4" fmla="*/ 198120 h 209550"/>
              <a:gd name="connsiteX5" fmla="*/ 342900 w 396240"/>
              <a:gd name="connsiteY5" fmla="*/ 194310 h 209550"/>
              <a:gd name="connsiteX6" fmla="*/ 224790 w 396240"/>
              <a:gd name="connsiteY6" fmla="*/ 209550 h 209550"/>
              <a:gd name="connsiteX7" fmla="*/ 159586 w 396240"/>
              <a:gd name="connsiteY7" fmla="*/ 199324 h 209550"/>
              <a:gd name="connsiteX8" fmla="*/ 49945 w 396240"/>
              <a:gd name="connsiteY8" fmla="*/ 179906 h 209550"/>
              <a:gd name="connsiteX9" fmla="*/ 0 w 396240"/>
              <a:gd name="connsiteY9" fmla="*/ 160020 h 209550"/>
              <a:gd name="connsiteX10" fmla="*/ 0 w 396240"/>
              <a:gd name="connsiteY10" fmla="*/ 0 h 209550"/>
              <a:gd name="connsiteX0" fmla="*/ 0 w 396240"/>
              <a:gd name="connsiteY0" fmla="*/ 0 h 206576"/>
              <a:gd name="connsiteX1" fmla="*/ 19050 w 396240"/>
              <a:gd name="connsiteY1" fmla="*/ 38100 h 206576"/>
              <a:gd name="connsiteX2" fmla="*/ 171450 w 396240"/>
              <a:gd name="connsiteY2" fmla="*/ 49530 h 206576"/>
              <a:gd name="connsiteX3" fmla="*/ 316230 w 396240"/>
              <a:gd name="connsiteY3" fmla="*/ 87630 h 206576"/>
              <a:gd name="connsiteX4" fmla="*/ 396240 w 396240"/>
              <a:gd name="connsiteY4" fmla="*/ 198120 h 206576"/>
              <a:gd name="connsiteX5" fmla="*/ 342900 w 396240"/>
              <a:gd name="connsiteY5" fmla="*/ 194310 h 206576"/>
              <a:gd name="connsiteX6" fmla="*/ 224790 w 396240"/>
              <a:gd name="connsiteY6" fmla="*/ 206576 h 206576"/>
              <a:gd name="connsiteX7" fmla="*/ 159586 w 396240"/>
              <a:gd name="connsiteY7" fmla="*/ 199324 h 206576"/>
              <a:gd name="connsiteX8" fmla="*/ 49945 w 396240"/>
              <a:gd name="connsiteY8" fmla="*/ 179906 h 206576"/>
              <a:gd name="connsiteX9" fmla="*/ 0 w 396240"/>
              <a:gd name="connsiteY9" fmla="*/ 160020 h 206576"/>
              <a:gd name="connsiteX10" fmla="*/ 0 w 396240"/>
              <a:gd name="connsiteY10" fmla="*/ 0 h 206576"/>
              <a:gd name="connsiteX0" fmla="*/ 0 w 396240"/>
              <a:gd name="connsiteY0" fmla="*/ 0 h 206576"/>
              <a:gd name="connsiteX1" fmla="*/ 19050 w 396240"/>
              <a:gd name="connsiteY1" fmla="*/ 38100 h 206576"/>
              <a:gd name="connsiteX2" fmla="*/ 171450 w 396240"/>
              <a:gd name="connsiteY2" fmla="*/ 49530 h 206576"/>
              <a:gd name="connsiteX3" fmla="*/ 316230 w 396240"/>
              <a:gd name="connsiteY3" fmla="*/ 87630 h 206576"/>
              <a:gd name="connsiteX4" fmla="*/ 396240 w 396240"/>
              <a:gd name="connsiteY4" fmla="*/ 198120 h 206576"/>
              <a:gd name="connsiteX5" fmla="*/ 363629 w 396240"/>
              <a:gd name="connsiteY5" fmla="*/ 179439 h 206576"/>
              <a:gd name="connsiteX6" fmla="*/ 224790 w 396240"/>
              <a:gd name="connsiteY6" fmla="*/ 206576 h 206576"/>
              <a:gd name="connsiteX7" fmla="*/ 159586 w 396240"/>
              <a:gd name="connsiteY7" fmla="*/ 199324 h 206576"/>
              <a:gd name="connsiteX8" fmla="*/ 49945 w 396240"/>
              <a:gd name="connsiteY8" fmla="*/ 179906 h 206576"/>
              <a:gd name="connsiteX9" fmla="*/ 0 w 396240"/>
              <a:gd name="connsiteY9" fmla="*/ 160020 h 206576"/>
              <a:gd name="connsiteX10" fmla="*/ 0 w 396240"/>
              <a:gd name="connsiteY10" fmla="*/ 0 h 206576"/>
              <a:gd name="connsiteX0" fmla="*/ 0 w 384394"/>
              <a:gd name="connsiteY0" fmla="*/ 0 h 206576"/>
              <a:gd name="connsiteX1" fmla="*/ 19050 w 384394"/>
              <a:gd name="connsiteY1" fmla="*/ 38100 h 206576"/>
              <a:gd name="connsiteX2" fmla="*/ 171450 w 384394"/>
              <a:gd name="connsiteY2" fmla="*/ 49530 h 206576"/>
              <a:gd name="connsiteX3" fmla="*/ 316230 w 384394"/>
              <a:gd name="connsiteY3" fmla="*/ 87630 h 206576"/>
              <a:gd name="connsiteX4" fmla="*/ 384394 w 384394"/>
              <a:gd name="connsiteY4" fmla="*/ 180275 h 206576"/>
              <a:gd name="connsiteX5" fmla="*/ 363629 w 384394"/>
              <a:gd name="connsiteY5" fmla="*/ 179439 h 206576"/>
              <a:gd name="connsiteX6" fmla="*/ 224790 w 384394"/>
              <a:gd name="connsiteY6" fmla="*/ 206576 h 206576"/>
              <a:gd name="connsiteX7" fmla="*/ 159586 w 384394"/>
              <a:gd name="connsiteY7" fmla="*/ 199324 h 206576"/>
              <a:gd name="connsiteX8" fmla="*/ 49945 w 384394"/>
              <a:gd name="connsiteY8" fmla="*/ 179906 h 206576"/>
              <a:gd name="connsiteX9" fmla="*/ 0 w 384394"/>
              <a:gd name="connsiteY9" fmla="*/ 160020 h 206576"/>
              <a:gd name="connsiteX10" fmla="*/ 0 w 384394"/>
              <a:gd name="connsiteY10" fmla="*/ 0 h 206576"/>
              <a:gd name="connsiteX0" fmla="*/ 0 w 384394"/>
              <a:gd name="connsiteY0" fmla="*/ 0 h 206576"/>
              <a:gd name="connsiteX1" fmla="*/ 19050 w 384394"/>
              <a:gd name="connsiteY1" fmla="*/ 38100 h 206576"/>
              <a:gd name="connsiteX2" fmla="*/ 171450 w 384394"/>
              <a:gd name="connsiteY2" fmla="*/ 49530 h 206576"/>
              <a:gd name="connsiteX3" fmla="*/ 316230 w 384394"/>
              <a:gd name="connsiteY3" fmla="*/ 87630 h 206576"/>
              <a:gd name="connsiteX4" fmla="*/ 384394 w 384394"/>
              <a:gd name="connsiteY4" fmla="*/ 180275 h 206576"/>
              <a:gd name="connsiteX5" fmla="*/ 363629 w 384394"/>
              <a:gd name="connsiteY5" fmla="*/ 179439 h 206576"/>
              <a:gd name="connsiteX6" fmla="*/ 363335 w 384394"/>
              <a:gd name="connsiteY6" fmla="*/ 184572 h 206576"/>
              <a:gd name="connsiteX7" fmla="*/ 224790 w 384394"/>
              <a:gd name="connsiteY7" fmla="*/ 206576 h 206576"/>
              <a:gd name="connsiteX8" fmla="*/ 159586 w 384394"/>
              <a:gd name="connsiteY8" fmla="*/ 199324 h 206576"/>
              <a:gd name="connsiteX9" fmla="*/ 49945 w 384394"/>
              <a:gd name="connsiteY9" fmla="*/ 179906 h 206576"/>
              <a:gd name="connsiteX10" fmla="*/ 0 w 384394"/>
              <a:gd name="connsiteY10" fmla="*/ 160020 h 206576"/>
              <a:gd name="connsiteX11" fmla="*/ 0 w 384394"/>
              <a:gd name="connsiteY11" fmla="*/ 0 h 206576"/>
              <a:gd name="connsiteX0" fmla="*/ 0 w 384394"/>
              <a:gd name="connsiteY0" fmla="*/ 0 h 206576"/>
              <a:gd name="connsiteX1" fmla="*/ 19050 w 384394"/>
              <a:gd name="connsiteY1" fmla="*/ 38100 h 206576"/>
              <a:gd name="connsiteX2" fmla="*/ 171450 w 384394"/>
              <a:gd name="connsiteY2" fmla="*/ 49530 h 206576"/>
              <a:gd name="connsiteX3" fmla="*/ 316230 w 384394"/>
              <a:gd name="connsiteY3" fmla="*/ 87630 h 206576"/>
              <a:gd name="connsiteX4" fmla="*/ 384394 w 384394"/>
              <a:gd name="connsiteY4" fmla="*/ 180275 h 206576"/>
              <a:gd name="connsiteX5" fmla="*/ 363629 w 384394"/>
              <a:gd name="connsiteY5" fmla="*/ 179439 h 206576"/>
              <a:gd name="connsiteX6" fmla="*/ 224790 w 384394"/>
              <a:gd name="connsiteY6" fmla="*/ 206576 h 206576"/>
              <a:gd name="connsiteX7" fmla="*/ 159586 w 384394"/>
              <a:gd name="connsiteY7" fmla="*/ 199324 h 206576"/>
              <a:gd name="connsiteX8" fmla="*/ 49945 w 384394"/>
              <a:gd name="connsiteY8" fmla="*/ 179906 h 206576"/>
              <a:gd name="connsiteX9" fmla="*/ 0 w 384394"/>
              <a:gd name="connsiteY9" fmla="*/ 160020 h 206576"/>
              <a:gd name="connsiteX10" fmla="*/ 0 w 384394"/>
              <a:gd name="connsiteY10" fmla="*/ 0 h 206576"/>
              <a:gd name="connsiteX0" fmla="*/ 0 w 384394"/>
              <a:gd name="connsiteY0" fmla="*/ 0 h 206576"/>
              <a:gd name="connsiteX1" fmla="*/ 19050 w 384394"/>
              <a:gd name="connsiteY1" fmla="*/ 38100 h 206576"/>
              <a:gd name="connsiteX2" fmla="*/ 171450 w 384394"/>
              <a:gd name="connsiteY2" fmla="*/ 49530 h 206576"/>
              <a:gd name="connsiteX3" fmla="*/ 316230 w 384394"/>
              <a:gd name="connsiteY3" fmla="*/ 87630 h 206576"/>
              <a:gd name="connsiteX4" fmla="*/ 384394 w 384394"/>
              <a:gd name="connsiteY4" fmla="*/ 180275 h 206576"/>
              <a:gd name="connsiteX5" fmla="*/ 224790 w 384394"/>
              <a:gd name="connsiteY5" fmla="*/ 206576 h 206576"/>
              <a:gd name="connsiteX6" fmla="*/ 159586 w 384394"/>
              <a:gd name="connsiteY6" fmla="*/ 199324 h 206576"/>
              <a:gd name="connsiteX7" fmla="*/ 49945 w 384394"/>
              <a:gd name="connsiteY7" fmla="*/ 179906 h 206576"/>
              <a:gd name="connsiteX8" fmla="*/ 0 w 384394"/>
              <a:gd name="connsiteY8" fmla="*/ 160020 h 206576"/>
              <a:gd name="connsiteX9" fmla="*/ 0 w 384394"/>
              <a:gd name="connsiteY9" fmla="*/ 0 h 206576"/>
              <a:gd name="connsiteX0" fmla="*/ 0 w 384394"/>
              <a:gd name="connsiteY0" fmla="*/ 0 h 206576"/>
              <a:gd name="connsiteX1" fmla="*/ 19050 w 384394"/>
              <a:gd name="connsiteY1" fmla="*/ 38100 h 206576"/>
              <a:gd name="connsiteX2" fmla="*/ 171450 w 384394"/>
              <a:gd name="connsiteY2" fmla="*/ 49530 h 206576"/>
              <a:gd name="connsiteX3" fmla="*/ 304384 w 384394"/>
              <a:gd name="connsiteY3" fmla="*/ 99528 h 206576"/>
              <a:gd name="connsiteX4" fmla="*/ 384394 w 384394"/>
              <a:gd name="connsiteY4" fmla="*/ 180275 h 206576"/>
              <a:gd name="connsiteX5" fmla="*/ 224790 w 384394"/>
              <a:gd name="connsiteY5" fmla="*/ 206576 h 206576"/>
              <a:gd name="connsiteX6" fmla="*/ 159586 w 384394"/>
              <a:gd name="connsiteY6" fmla="*/ 199324 h 206576"/>
              <a:gd name="connsiteX7" fmla="*/ 49945 w 384394"/>
              <a:gd name="connsiteY7" fmla="*/ 179906 h 206576"/>
              <a:gd name="connsiteX8" fmla="*/ 0 w 384394"/>
              <a:gd name="connsiteY8" fmla="*/ 160020 h 206576"/>
              <a:gd name="connsiteX9" fmla="*/ 0 w 384394"/>
              <a:gd name="connsiteY9" fmla="*/ 0 h 206576"/>
              <a:gd name="connsiteX0" fmla="*/ 0 w 384394"/>
              <a:gd name="connsiteY0" fmla="*/ 0 h 206576"/>
              <a:gd name="connsiteX1" fmla="*/ 33857 w 384394"/>
              <a:gd name="connsiteY1" fmla="*/ 44049 h 206576"/>
              <a:gd name="connsiteX2" fmla="*/ 171450 w 384394"/>
              <a:gd name="connsiteY2" fmla="*/ 49530 h 206576"/>
              <a:gd name="connsiteX3" fmla="*/ 304384 w 384394"/>
              <a:gd name="connsiteY3" fmla="*/ 99528 h 206576"/>
              <a:gd name="connsiteX4" fmla="*/ 384394 w 384394"/>
              <a:gd name="connsiteY4" fmla="*/ 180275 h 206576"/>
              <a:gd name="connsiteX5" fmla="*/ 224790 w 384394"/>
              <a:gd name="connsiteY5" fmla="*/ 206576 h 206576"/>
              <a:gd name="connsiteX6" fmla="*/ 159586 w 384394"/>
              <a:gd name="connsiteY6" fmla="*/ 199324 h 206576"/>
              <a:gd name="connsiteX7" fmla="*/ 49945 w 384394"/>
              <a:gd name="connsiteY7" fmla="*/ 179906 h 206576"/>
              <a:gd name="connsiteX8" fmla="*/ 0 w 384394"/>
              <a:gd name="connsiteY8" fmla="*/ 160020 h 206576"/>
              <a:gd name="connsiteX9" fmla="*/ 0 w 384394"/>
              <a:gd name="connsiteY9" fmla="*/ 0 h 206576"/>
              <a:gd name="connsiteX0" fmla="*/ 0 w 384394"/>
              <a:gd name="connsiteY0" fmla="*/ 0 h 199324"/>
              <a:gd name="connsiteX1" fmla="*/ 33857 w 384394"/>
              <a:gd name="connsiteY1" fmla="*/ 44049 h 199324"/>
              <a:gd name="connsiteX2" fmla="*/ 171450 w 384394"/>
              <a:gd name="connsiteY2" fmla="*/ 49530 h 199324"/>
              <a:gd name="connsiteX3" fmla="*/ 304384 w 384394"/>
              <a:gd name="connsiteY3" fmla="*/ 99528 h 199324"/>
              <a:gd name="connsiteX4" fmla="*/ 384394 w 384394"/>
              <a:gd name="connsiteY4" fmla="*/ 180275 h 199324"/>
              <a:gd name="connsiteX5" fmla="*/ 318007 w 384394"/>
              <a:gd name="connsiteY5" fmla="*/ 192733 h 199324"/>
              <a:gd name="connsiteX6" fmla="*/ 159586 w 384394"/>
              <a:gd name="connsiteY6" fmla="*/ 199324 h 199324"/>
              <a:gd name="connsiteX7" fmla="*/ 49945 w 384394"/>
              <a:gd name="connsiteY7" fmla="*/ 179906 h 199324"/>
              <a:gd name="connsiteX8" fmla="*/ 0 w 384394"/>
              <a:gd name="connsiteY8" fmla="*/ 160020 h 199324"/>
              <a:gd name="connsiteX9" fmla="*/ 0 w 384394"/>
              <a:gd name="connsiteY9" fmla="*/ 0 h 199324"/>
              <a:gd name="connsiteX0" fmla="*/ 0 w 384394"/>
              <a:gd name="connsiteY0" fmla="*/ 0 h 292769"/>
              <a:gd name="connsiteX1" fmla="*/ 33857 w 384394"/>
              <a:gd name="connsiteY1" fmla="*/ 44049 h 292769"/>
              <a:gd name="connsiteX2" fmla="*/ 171450 w 384394"/>
              <a:gd name="connsiteY2" fmla="*/ 49530 h 292769"/>
              <a:gd name="connsiteX3" fmla="*/ 304384 w 384394"/>
              <a:gd name="connsiteY3" fmla="*/ 99528 h 292769"/>
              <a:gd name="connsiteX4" fmla="*/ 384394 w 384394"/>
              <a:gd name="connsiteY4" fmla="*/ 180275 h 292769"/>
              <a:gd name="connsiteX5" fmla="*/ 318007 w 384394"/>
              <a:gd name="connsiteY5" fmla="*/ 192733 h 292769"/>
              <a:gd name="connsiteX6" fmla="*/ 252804 w 384394"/>
              <a:gd name="connsiteY6" fmla="*/ 292769 h 292769"/>
              <a:gd name="connsiteX7" fmla="*/ 49945 w 384394"/>
              <a:gd name="connsiteY7" fmla="*/ 179906 h 292769"/>
              <a:gd name="connsiteX8" fmla="*/ 0 w 384394"/>
              <a:gd name="connsiteY8" fmla="*/ 160020 h 292769"/>
              <a:gd name="connsiteX9" fmla="*/ 0 w 384394"/>
              <a:gd name="connsiteY9" fmla="*/ 0 h 292769"/>
              <a:gd name="connsiteX0" fmla="*/ 0 w 384394"/>
              <a:gd name="connsiteY0" fmla="*/ 0 h 292769"/>
              <a:gd name="connsiteX1" fmla="*/ 33857 w 384394"/>
              <a:gd name="connsiteY1" fmla="*/ 44049 h 292769"/>
              <a:gd name="connsiteX2" fmla="*/ 171450 w 384394"/>
              <a:gd name="connsiteY2" fmla="*/ 49530 h 292769"/>
              <a:gd name="connsiteX3" fmla="*/ 304384 w 384394"/>
              <a:gd name="connsiteY3" fmla="*/ 99528 h 292769"/>
              <a:gd name="connsiteX4" fmla="*/ 384394 w 384394"/>
              <a:gd name="connsiteY4" fmla="*/ 180275 h 292769"/>
              <a:gd name="connsiteX5" fmla="*/ 318007 w 384394"/>
              <a:gd name="connsiteY5" fmla="*/ 192733 h 292769"/>
              <a:gd name="connsiteX6" fmla="*/ 252804 w 384394"/>
              <a:gd name="connsiteY6" fmla="*/ 292769 h 292769"/>
              <a:gd name="connsiteX7" fmla="*/ 186441 w 384394"/>
              <a:gd name="connsiteY7" fmla="*/ 276811 h 292769"/>
              <a:gd name="connsiteX8" fmla="*/ 0 w 384394"/>
              <a:gd name="connsiteY8" fmla="*/ 160020 h 292769"/>
              <a:gd name="connsiteX9" fmla="*/ 0 w 384394"/>
              <a:gd name="connsiteY9" fmla="*/ 0 h 292769"/>
              <a:gd name="connsiteX0" fmla="*/ 0 w 384394"/>
              <a:gd name="connsiteY0" fmla="*/ 0 h 292769"/>
              <a:gd name="connsiteX1" fmla="*/ 33857 w 384394"/>
              <a:gd name="connsiteY1" fmla="*/ 44049 h 292769"/>
              <a:gd name="connsiteX2" fmla="*/ 171450 w 384394"/>
              <a:gd name="connsiteY2" fmla="*/ 49530 h 292769"/>
              <a:gd name="connsiteX3" fmla="*/ 304384 w 384394"/>
              <a:gd name="connsiteY3" fmla="*/ 99528 h 292769"/>
              <a:gd name="connsiteX4" fmla="*/ 384394 w 384394"/>
              <a:gd name="connsiteY4" fmla="*/ 180275 h 292769"/>
              <a:gd name="connsiteX5" fmla="*/ 318007 w 384394"/>
              <a:gd name="connsiteY5" fmla="*/ 192733 h 292769"/>
              <a:gd name="connsiteX6" fmla="*/ 252804 w 384394"/>
              <a:gd name="connsiteY6" fmla="*/ 292769 h 292769"/>
              <a:gd name="connsiteX7" fmla="*/ 186441 w 384394"/>
              <a:gd name="connsiteY7" fmla="*/ 276811 h 292769"/>
              <a:gd name="connsiteX8" fmla="*/ 153142 w 384394"/>
              <a:gd name="connsiteY8" fmla="*/ 256925 h 292769"/>
              <a:gd name="connsiteX9" fmla="*/ 0 w 384394"/>
              <a:gd name="connsiteY9" fmla="*/ 0 h 292769"/>
              <a:gd name="connsiteX0" fmla="*/ 122614 w 350537"/>
              <a:gd name="connsiteY0" fmla="*/ 66700 h 248720"/>
              <a:gd name="connsiteX1" fmla="*/ 0 w 350537"/>
              <a:gd name="connsiteY1" fmla="*/ 0 h 248720"/>
              <a:gd name="connsiteX2" fmla="*/ 137593 w 350537"/>
              <a:gd name="connsiteY2" fmla="*/ 5481 h 248720"/>
              <a:gd name="connsiteX3" fmla="*/ 270527 w 350537"/>
              <a:gd name="connsiteY3" fmla="*/ 55479 h 248720"/>
              <a:gd name="connsiteX4" fmla="*/ 350537 w 350537"/>
              <a:gd name="connsiteY4" fmla="*/ 136226 h 248720"/>
              <a:gd name="connsiteX5" fmla="*/ 284150 w 350537"/>
              <a:gd name="connsiteY5" fmla="*/ 148684 h 248720"/>
              <a:gd name="connsiteX6" fmla="*/ 218947 w 350537"/>
              <a:gd name="connsiteY6" fmla="*/ 248720 h 248720"/>
              <a:gd name="connsiteX7" fmla="*/ 152584 w 350537"/>
              <a:gd name="connsiteY7" fmla="*/ 232762 h 248720"/>
              <a:gd name="connsiteX8" fmla="*/ 119285 w 350537"/>
              <a:gd name="connsiteY8" fmla="*/ 212876 h 248720"/>
              <a:gd name="connsiteX9" fmla="*/ 122614 w 350537"/>
              <a:gd name="connsiteY9" fmla="*/ 66700 h 248720"/>
              <a:gd name="connsiteX0" fmla="*/ 3329 w 231252"/>
              <a:gd name="connsiteY0" fmla="*/ 61219 h 243239"/>
              <a:gd name="connsiteX1" fmla="*/ 93782 w 231252"/>
              <a:gd name="connsiteY1" fmla="*/ 67198 h 243239"/>
              <a:gd name="connsiteX2" fmla="*/ 18308 w 231252"/>
              <a:gd name="connsiteY2" fmla="*/ 0 h 243239"/>
              <a:gd name="connsiteX3" fmla="*/ 151242 w 231252"/>
              <a:gd name="connsiteY3" fmla="*/ 49998 h 243239"/>
              <a:gd name="connsiteX4" fmla="*/ 231252 w 231252"/>
              <a:gd name="connsiteY4" fmla="*/ 130745 h 243239"/>
              <a:gd name="connsiteX5" fmla="*/ 164865 w 231252"/>
              <a:gd name="connsiteY5" fmla="*/ 143203 h 243239"/>
              <a:gd name="connsiteX6" fmla="*/ 99662 w 231252"/>
              <a:gd name="connsiteY6" fmla="*/ 243239 h 243239"/>
              <a:gd name="connsiteX7" fmla="*/ 33299 w 231252"/>
              <a:gd name="connsiteY7" fmla="*/ 227281 h 243239"/>
              <a:gd name="connsiteX8" fmla="*/ 0 w 231252"/>
              <a:gd name="connsiteY8" fmla="*/ 207395 h 243239"/>
              <a:gd name="connsiteX9" fmla="*/ 3329 w 231252"/>
              <a:gd name="connsiteY9" fmla="*/ 61219 h 243239"/>
              <a:gd name="connsiteX0" fmla="*/ 3329 w 231252"/>
              <a:gd name="connsiteY0" fmla="*/ 11221 h 193241"/>
              <a:gd name="connsiteX1" fmla="*/ 93782 w 231252"/>
              <a:gd name="connsiteY1" fmla="*/ 17200 h 193241"/>
              <a:gd name="connsiteX2" fmla="*/ 151242 w 231252"/>
              <a:gd name="connsiteY2" fmla="*/ 0 h 193241"/>
              <a:gd name="connsiteX3" fmla="*/ 231252 w 231252"/>
              <a:gd name="connsiteY3" fmla="*/ 80747 h 193241"/>
              <a:gd name="connsiteX4" fmla="*/ 164865 w 231252"/>
              <a:gd name="connsiteY4" fmla="*/ 93205 h 193241"/>
              <a:gd name="connsiteX5" fmla="*/ 99662 w 231252"/>
              <a:gd name="connsiteY5" fmla="*/ 193241 h 193241"/>
              <a:gd name="connsiteX6" fmla="*/ 33299 w 231252"/>
              <a:gd name="connsiteY6" fmla="*/ 177283 h 193241"/>
              <a:gd name="connsiteX7" fmla="*/ 0 w 231252"/>
              <a:gd name="connsiteY7" fmla="*/ 157397 h 193241"/>
              <a:gd name="connsiteX8" fmla="*/ 3329 w 231252"/>
              <a:gd name="connsiteY8" fmla="*/ 11221 h 193241"/>
              <a:gd name="connsiteX0" fmla="*/ 3329 w 231252"/>
              <a:gd name="connsiteY0" fmla="*/ 0 h 182020"/>
              <a:gd name="connsiteX1" fmla="*/ 93782 w 231252"/>
              <a:gd name="connsiteY1" fmla="*/ 5979 h 182020"/>
              <a:gd name="connsiteX2" fmla="*/ 231252 w 231252"/>
              <a:gd name="connsiteY2" fmla="*/ 69526 h 182020"/>
              <a:gd name="connsiteX3" fmla="*/ 164865 w 231252"/>
              <a:gd name="connsiteY3" fmla="*/ 81984 h 182020"/>
              <a:gd name="connsiteX4" fmla="*/ 99662 w 231252"/>
              <a:gd name="connsiteY4" fmla="*/ 182020 h 182020"/>
              <a:gd name="connsiteX5" fmla="*/ 33299 w 231252"/>
              <a:gd name="connsiteY5" fmla="*/ 166062 h 182020"/>
              <a:gd name="connsiteX6" fmla="*/ 0 w 231252"/>
              <a:gd name="connsiteY6" fmla="*/ 146176 h 182020"/>
              <a:gd name="connsiteX7" fmla="*/ 3329 w 231252"/>
              <a:gd name="connsiteY7" fmla="*/ 0 h 1820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231252" h="182020">
                <a:moveTo>
                  <a:pt x="3329" y="0"/>
                </a:moveTo>
                <a:lnTo>
                  <a:pt x="93782" y="5979"/>
                </a:lnTo>
                <a:lnTo>
                  <a:pt x="231252" y="69526"/>
                </a:lnTo>
                <a:lnTo>
                  <a:pt x="164865" y="81984"/>
                </a:lnTo>
                <a:lnTo>
                  <a:pt x="99662" y="182020"/>
                </a:lnTo>
                <a:lnTo>
                  <a:pt x="33299" y="166062"/>
                </a:lnTo>
                <a:lnTo>
                  <a:pt x="0" y="146176"/>
                </a:lnTo>
                <a:cubicBezTo>
                  <a:pt x="1110" y="97451"/>
                  <a:pt x="2219" y="48725"/>
                  <a:pt x="3329" y="0"/>
                </a:cubicBezTo>
                <a:close/>
              </a:path>
            </a:pathLst>
          </a:custGeom>
          <a:solidFill>
            <a:srgbClr val="FFCCFF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89" name="フリーフォーム: 図形 88">
            <a:extLst>
              <a:ext uri="{FF2B5EF4-FFF2-40B4-BE49-F238E27FC236}">
                <a16:creationId xmlns:a16="http://schemas.microsoft.com/office/drawing/2014/main" id="{61E4CCEF-844C-2430-5DEE-CFEC6DDE803F}"/>
              </a:ext>
            </a:extLst>
          </xdr:cNvPr>
          <xdr:cNvSpPr/>
        </xdr:nvSpPr>
        <xdr:spPr>
          <a:xfrm>
            <a:off x="20525170" y="2581323"/>
            <a:ext cx="491993" cy="179066"/>
          </a:xfrm>
          <a:custGeom>
            <a:avLst/>
            <a:gdLst>
              <a:gd name="connsiteX0" fmla="*/ 0 w 541020"/>
              <a:gd name="connsiteY0" fmla="*/ 0 h 251460"/>
              <a:gd name="connsiteX1" fmla="*/ 68580 w 541020"/>
              <a:gd name="connsiteY1" fmla="*/ 80010 h 251460"/>
              <a:gd name="connsiteX2" fmla="*/ 217170 w 541020"/>
              <a:gd name="connsiteY2" fmla="*/ 110490 h 251460"/>
              <a:gd name="connsiteX3" fmla="*/ 441960 w 541020"/>
              <a:gd name="connsiteY3" fmla="*/ 87630 h 251460"/>
              <a:gd name="connsiteX4" fmla="*/ 541020 w 541020"/>
              <a:gd name="connsiteY4" fmla="*/ 64770 h 251460"/>
              <a:gd name="connsiteX5" fmla="*/ 422910 w 541020"/>
              <a:gd name="connsiteY5" fmla="*/ 213360 h 251460"/>
              <a:gd name="connsiteX6" fmla="*/ 323850 w 541020"/>
              <a:gd name="connsiteY6" fmla="*/ 232410 h 251460"/>
              <a:gd name="connsiteX7" fmla="*/ 190500 w 541020"/>
              <a:gd name="connsiteY7" fmla="*/ 251460 h 251460"/>
              <a:gd name="connsiteX8" fmla="*/ 49530 w 541020"/>
              <a:gd name="connsiteY8" fmla="*/ 220980 h 251460"/>
              <a:gd name="connsiteX9" fmla="*/ 3810 w 541020"/>
              <a:gd name="connsiteY9" fmla="*/ 137160 h 251460"/>
              <a:gd name="connsiteX0" fmla="*/ 0 w 541020"/>
              <a:gd name="connsiteY0" fmla="*/ 0 h 251460"/>
              <a:gd name="connsiteX1" fmla="*/ 68580 w 541020"/>
              <a:gd name="connsiteY1" fmla="*/ 80010 h 251460"/>
              <a:gd name="connsiteX2" fmla="*/ 217170 w 541020"/>
              <a:gd name="connsiteY2" fmla="*/ 110490 h 251460"/>
              <a:gd name="connsiteX3" fmla="*/ 441960 w 541020"/>
              <a:gd name="connsiteY3" fmla="*/ 87630 h 251460"/>
              <a:gd name="connsiteX4" fmla="*/ 541020 w 541020"/>
              <a:gd name="connsiteY4" fmla="*/ 64770 h 251460"/>
              <a:gd name="connsiteX5" fmla="*/ 422910 w 541020"/>
              <a:gd name="connsiteY5" fmla="*/ 213360 h 251460"/>
              <a:gd name="connsiteX6" fmla="*/ 323850 w 541020"/>
              <a:gd name="connsiteY6" fmla="*/ 232410 h 251460"/>
              <a:gd name="connsiteX7" fmla="*/ 190500 w 541020"/>
              <a:gd name="connsiteY7" fmla="*/ 251460 h 251460"/>
              <a:gd name="connsiteX8" fmla="*/ 49530 w 541020"/>
              <a:gd name="connsiteY8" fmla="*/ 220980 h 251460"/>
              <a:gd name="connsiteX9" fmla="*/ 6773 w 541020"/>
              <a:gd name="connsiteY9" fmla="*/ 190657 h 251460"/>
              <a:gd name="connsiteX0" fmla="*/ 11004 w 534247"/>
              <a:gd name="connsiteY0" fmla="*/ 6560 h 186690"/>
              <a:gd name="connsiteX1" fmla="*/ 61807 w 534247"/>
              <a:gd name="connsiteY1" fmla="*/ 15240 h 186690"/>
              <a:gd name="connsiteX2" fmla="*/ 210397 w 534247"/>
              <a:gd name="connsiteY2" fmla="*/ 45720 h 186690"/>
              <a:gd name="connsiteX3" fmla="*/ 435187 w 534247"/>
              <a:gd name="connsiteY3" fmla="*/ 22860 h 186690"/>
              <a:gd name="connsiteX4" fmla="*/ 534247 w 534247"/>
              <a:gd name="connsiteY4" fmla="*/ 0 h 186690"/>
              <a:gd name="connsiteX5" fmla="*/ 416137 w 534247"/>
              <a:gd name="connsiteY5" fmla="*/ 148590 h 186690"/>
              <a:gd name="connsiteX6" fmla="*/ 317077 w 534247"/>
              <a:gd name="connsiteY6" fmla="*/ 167640 h 186690"/>
              <a:gd name="connsiteX7" fmla="*/ 183727 w 534247"/>
              <a:gd name="connsiteY7" fmla="*/ 186690 h 186690"/>
              <a:gd name="connsiteX8" fmla="*/ 42757 w 534247"/>
              <a:gd name="connsiteY8" fmla="*/ 156210 h 186690"/>
              <a:gd name="connsiteX9" fmla="*/ 0 w 534247"/>
              <a:gd name="connsiteY9" fmla="*/ 125887 h 186690"/>
              <a:gd name="connsiteX0" fmla="*/ 11004 w 534247"/>
              <a:gd name="connsiteY0" fmla="*/ 6560 h 186690"/>
              <a:gd name="connsiteX1" fmla="*/ 61807 w 534247"/>
              <a:gd name="connsiteY1" fmla="*/ 50904 h 186690"/>
              <a:gd name="connsiteX2" fmla="*/ 210397 w 534247"/>
              <a:gd name="connsiteY2" fmla="*/ 45720 h 186690"/>
              <a:gd name="connsiteX3" fmla="*/ 435187 w 534247"/>
              <a:gd name="connsiteY3" fmla="*/ 22860 h 186690"/>
              <a:gd name="connsiteX4" fmla="*/ 534247 w 534247"/>
              <a:gd name="connsiteY4" fmla="*/ 0 h 186690"/>
              <a:gd name="connsiteX5" fmla="*/ 416137 w 534247"/>
              <a:gd name="connsiteY5" fmla="*/ 148590 h 186690"/>
              <a:gd name="connsiteX6" fmla="*/ 317077 w 534247"/>
              <a:gd name="connsiteY6" fmla="*/ 167640 h 186690"/>
              <a:gd name="connsiteX7" fmla="*/ 183727 w 534247"/>
              <a:gd name="connsiteY7" fmla="*/ 186690 h 186690"/>
              <a:gd name="connsiteX8" fmla="*/ 42757 w 534247"/>
              <a:gd name="connsiteY8" fmla="*/ 156210 h 186690"/>
              <a:gd name="connsiteX9" fmla="*/ 0 w 534247"/>
              <a:gd name="connsiteY9" fmla="*/ 125887 h 186690"/>
              <a:gd name="connsiteX0" fmla="*/ 11004 w 534247"/>
              <a:gd name="connsiteY0" fmla="*/ 6560 h 186690"/>
              <a:gd name="connsiteX1" fmla="*/ 61807 w 534247"/>
              <a:gd name="connsiteY1" fmla="*/ 50904 h 186690"/>
              <a:gd name="connsiteX2" fmla="*/ 228173 w 534247"/>
              <a:gd name="connsiteY2" fmla="*/ 81385 h 186690"/>
              <a:gd name="connsiteX3" fmla="*/ 435187 w 534247"/>
              <a:gd name="connsiteY3" fmla="*/ 22860 h 186690"/>
              <a:gd name="connsiteX4" fmla="*/ 534247 w 534247"/>
              <a:gd name="connsiteY4" fmla="*/ 0 h 186690"/>
              <a:gd name="connsiteX5" fmla="*/ 416137 w 534247"/>
              <a:gd name="connsiteY5" fmla="*/ 148590 h 186690"/>
              <a:gd name="connsiteX6" fmla="*/ 317077 w 534247"/>
              <a:gd name="connsiteY6" fmla="*/ 167640 h 186690"/>
              <a:gd name="connsiteX7" fmla="*/ 183727 w 534247"/>
              <a:gd name="connsiteY7" fmla="*/ 186690 h 186690"/>
              <a:gd name="connsiteX8" fmla="*/ 42757 w 534247"/>
              <a:gd name="connsiteY8" fmla="*/ 156210 h 186690"/>
              <a:gd name="connsiteX9" fmla="*/ 0 w 534247"/>
              <a:gd name="connsiteY9" fmla="*/ 125887 h 186690"/>
              <a:gd name="connsiteX0" fmla="*/ 11004 w 534247"/>
              <a:gd name="connsiteY0" fmla="*/ 6560 h 186690"/>
              <a:gd name="connsiteX1" fmla="*/ 61807 w 534247"/>
              <a:gd name="connsiteY1" fmla="*/ 50904 h 186690"/>
              <a:gd name="connsiteX2" fmla="*/ 228173 w 534247"/>
              <a:gd name="connsiteY2" fmla="*/ 81385 h 186690"/>
              <a:gd name="connsiteX3" fmla="*/ 399634 w 534247"/>
              <a:gd name="connsiteY3" fmla="*/ 64468 h 186690"/>
              <a:gd name="connsiteX4" fmla="*/ 534247 w 534247"/>
              <a:gd name="connsiteY4" fmla="*/ 0 h 186690"/>
              <a:gd name="connsiteX5" fmla="*/ 416137 w 534247"/>
              <a:gd name="connsiteY5" fmla="*/ 148590 h 186690"/>
              <a:gd name="connsiteX6" fmla="*/ 317077 w 534247"/>
              <a:gd name="connsiteY6" fmla="*/ 167640 h 186690"/>
              <a:gd name="connsiteX7" fmla="*/ 183727 w 534247"/>
              <a:gd name="connsiteY7" fmla="*/ 186690 h 186690"/>
              <a:gd name="connsiteX8" fmla="*/ 42757 w 534247"/>
              <a:gd name="connsiteY8" fmla="*/ 156210 h 186690"/>
              <a:gd name="connsiteX9" fmla="*/ 0 w 534247"/>
              <a:gd name="connsiteY9" fmla="*/ 125887 h 186690"/>
              <a:gd name="connsiteX0" fmla="*/ 11004 w 495731"/>
              <a:gd name="connsiteY0" fmla="*/ 0 h 180130"/>
              <a:gd name="connsiteX1" fmla="*/ 61807 w 495731"/>
              <a:gd name="connsiteY1" fmla="*/ 44344 h 180130"/>
              <a:gd name="connsiteX2" fmla="*/ 228173 w 495731"/>
              <a:gd name="connsiteY2" fmla="*/ 74825 h 180130"/>
              <a:gd name="connsiteX3" fmla="*/ 399634 w 495731"/>
              <a:gd name="connsiteY3" fmla="*/ 57908 h 180130"/>
              <a:gd name="connsiteX4" fmla="*/ 495731 w 495731"/>
              <a:gd name="connsiteY4" fmla="*/ 26133 h 180130"/>
              <a:gd name="connsiteX5" fmla="*/ 416137 w 495731"/>
              <a:gd name="connsiteY5" fmla="*/ 142030 h 180130"/>
              <a:gd name="connsiteX6" fmla="*/ 317077 w 495731"/>
              <a:gd name="connsiteY6" fmla="*/ 161080 h 180130"/>
              <a:gd name="connsiteX7" fmla="*/ 183727 w 495731"/>
              <a:gd name="connsiteY7" fmla="*/ 180130 h 180130"/>
              <a:gd name="connsiteX8" fmla="*/ 42757 w 495731"/>
              <a:gd name="connsiteY8" fmla="*/ 149650 h 180130"/>
              <a:gd name="connsiteX9" fmla="*/ 0 w 495731"/>
              <a:gd name="connsiteY9" fmla="*/ 119327 h 1801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495731" h="180130">
                <a:moveTo>
                  <a:pt x="11004" y="0"/>
                </a:moveTo>
                <a:lnTo>
                  <a:pt x="61807" y="44344"/>
                </a:lnTo>
                <a:lnTo>
                  <a:pt x="228173" y="74825"/>
                </a:lnTo>
                <a:lnTo>
                  <a:pt x="399634" y="57908"/>
                </a:lnTo>
                <a:lnTo>
                  <a:pt x="495731" y="26133"/>
                </a:lnTo>
                <a:lnTo>
                  <a:pt x="416137" y="142030"/>
                </a:lnTo>
                <a:lnTo>
                  <a:pt x="317077" y="161080"/>
                </a:lnTo>
                <a:lnTo>
                  <a:pt x="183727" y="180130"/>
                </a:lnTo>
                <a:lnTo>
                  <a:pt x="42757" y="149650"/>
                </a:lnTo>
                <a:lnTo>
                  <a:pt x="0" y="119327"/>
                </a:lnTo>
              </a:path>
            </a:pathLst>
          </a:custGeom>
          <a:solidFill>
            <a:srgbClr val="FFCCFF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grpSp>
        <xdr:nvGrpSpPr>
          <xdr:cNvPr id="90" name="グループ化 89">
            <a:extLst>
              <a:ext uri="{FF2B5EF4-FFF2-40B4-BE49-F238E27FC236}">
                <a16:creationId xmlns:a16="http://schemas.microsoft.com/office/drawing/2014/main" id="{4BA5CD92-8E76-A145-CA3D-8D1EE698FA6D}"/>
              </a:ext>
            </a:extLst>
          </xdr:cNvPr>
          <xdr:cNvGrpSpPr>
            <a:grpSpLocks noChangeAspect="1"/>
          </xdr:cNvGrpSpPr>
        </xdr:nvGrpSpPr>
        <xdr:grpSpPr>
          <a:xfrm>
            <a:off x="20055061" y="2178143"/>
            <a:ext cx="1595436" cy="1141599"/>
            <a:chOff x="5272768" y="1723047"/>
            <a:chExt cx="1802946" cy="1416259"/>
          </a:xfrm>
        </xdr:grpSpPr>
        <xdr:sp macro="" textlink="">
          <xdr:nvSpPr>
            <xdr:cNvPr id="107" name="正方形/長方形 106">
              <a:extLst>
                <a:ext uri="{FF2B5EF4-FFF2-40B4-BE49-F238E27FC236}">
                  <a16:creationId xmlns:a16="http://schemas.microsoft.com/office/drawing/2014/main" id="{9BC26B8E-3156-14EE-9951-E69F2A0635C1}"/>
                </a:ext>
              </a:extLst>
            </xdr:cNvPr>
            <xdr:cNvSpPr/>
          </xdr:nvSpPr>
          <xdr:spPr>
            <a:xfrm>
              <a:off x="5272768" y="1723047"/>
              <a:ext cx="535782" cy="1416259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8" name="正方形/長方形 67">
              <a:extLst>
                <a:ext uri="{FF2B5EF4-FFF2-40B4-BE49-F238E27FC236}">
                  <a16:creationId xmlns:a16="http://schemas.microsoft.com/office/drawing/2014/main" id="{DF3028F7-05CE-BFC3-4398-EA1582A2D7F3}"/>
                </a:ext>
              </a:extLst>
            </xdr:cNvPr>
            <xdr:cNvSpPr/>
          </xdr:nvSpPr>
          <xdr:spPr>
            <a:xfrm>
              <a:off x="6046674" y="2109107"/>
              <a:ext cx="1029040" cy="629329"/>
            </a:xfrm>
            <a:custGeom>
              <a:avLst/>
              <a:gdLst>
                <a:gd name="connsiteX0" fmla="*/ 0 w 1029040"/>
                <a:gd name="connsiteY0" fmla="*/ 0 h 629329"/>
                <a:gd name="connsiteX1" fmla="*/ 1029040 w 1029040"/>
                <a:gd name="connsiteY1" fmla="*/ 0 h 629329"/>
                <a:gd name="connsiteX2" fmla="*/ 1029040 w 1029040"/>
                <a:gd name="connsiteY2" fmla="*/ 629329 h 629329"/>
                <a:gd name="connsiteX3" fmla="*/ 0 w 1029040"/>
                <a:gd name="connsiteY3" fmla="*/ 629329 h 629329"/>
                <a:gd name="connsiteX4" fmla="*/ 0 w 1029040"/>
                <a:gd name="connsiteY4" fmla="*/ 0 h 629329"/>
                <a:gd name="connsiteX0" fmla="*/ 0 w 1029040"/>
                <a:gd name="connsiteY0" fmla="*/ 0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  <a:gd name="connsiteX5" fmla="*/ 0 w 1029040"/>
                <a:gd name="connsiteY5" fmla="*/ 0 h 629329"/>
                <a:gd name="connsiteX0" fmla="*/ 0 w 1029040"/>
                <a:gd name="connsiteY0" fmla="*/ 629329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029040" h="629329">
                  <a:moveTo>
                    <a:pt x="0" y="629329"/>
                  </a:moveTo>
                  <a:lnTo>
                    <a:pt x="416719" y="0"/>
                  </a:lnTo>
                  <a:lnTo>
                    <a:pt x="1029040" y="0"/>
                  </a:lnTo>
                  <a:lnTo>
                    <a:pt x="1029040" y="629329"/>
                  </a:lnTo>
                  <a:lnTo>
                    <a:pt x="0" y="629329"/>
                  </a:lnTo>
                  <a:close/>
                </a:path>
              </a:pathLst>
            </a:cu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9" name="正方形/長方形 108">
              <a:extLst>
                <a:ext uri="{FF2B5EF4-FFF2-40B4-BE49-F238E27FC236}">
                  <a16:creationId xmlns:a16="http://schemas.microsoft.com/office/drawing/2014/main" id="{E7B09E0C-EECD-D3C3-162D-859C71460237}"/>
                </a:ext>
              </a:extLst>
            </xdr:cNvPr>
            <xdr:cNvSpPr/>
          </xdr:nvSpPr>
          <xdr:spPr>
            <a:xfrm>
              <a:off x="5806964" y="2738437"/>
              <a:ext cx="494843" cy="140209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91" name="フリーフォーム: 図形 90">
            <a:extLst>
              <a:ext uri="{FF2B5EF4-FFF2-40B4-BE49-F238E27FC236}">
                <a16:creationId xmlns:a16="http://schemas.microsoft.com/office/drawing/2014/main" id="{17A5A458-418D-C31F-696C-9B9C936035A5}"/>
              </a:ext>
            </a:extLst>
          </xdr:cNvPr>
          <xdr:cNvSpPr/>
        </xdr:nvSpPr>
        <xdr:spPr>
          <a:xfrm>
            <a:off x="20536396" y="2833931"/>
            <a:ext cx="323410" cy="53846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  <a:gd name="connsiteX0" fmla="*/ 0 w 337038"/>
              <a:gd name="connsiteY0" fmla="*/ 0 h 42974"/>
              <a:gd name="connsiteX1" fmla="*/ 43961 w 337038"/>
              <a:gd name="connsiteY1" fmla="*/ 20993 h 42974"/>
              <a:gd name="connsiteX2" fmla="*/ 139211 w 337038"/>
              <a:gd name="connsiteY2" fmla="*/ 42974 h 42974"/>
              <a:gd name="connsiteX3" fmla="*/ 263769 w 337038"/>
              <a:gd name="connsiteY3" fmla="*/ 28320 h 42974"/>
              <a:gd name="connsiteX4" fmla="*/ 337038 w 337038"/>
              <a:gd name="connsiteY4" fmla="*/ 6339 h 4297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7038" h="42974">
                <a:moveTo>
                  <a:pt x="0" y="0"/>
                </a:moveTo>
                <a:lnTo>
                  <a:pt x="43961" y="20993"/>
                </a:lnTo>
                <a:lnTo>
                  <a:pt x="139211" y="42974"/>
                </a:lnTo>
                <a:lnTo>
                  <a:pt x="263769" y="28320"/>
                </a:lnTo>
                <a:lnTo>
                  <a:pt x="337038" y="6339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92" name="フリーフォーム: 図形 91">
            <a:extLst>
              <a:ext uri="{FF2B5EF4-FFF2-40B4-BE49-F238E27FC236}">
                <a16:creationId xmlns:a16="http://schemas.microsoft.com/office/drawing/2014/main" id="{98D0A985-AC30-2B3E-B085-5F2606434A23}"/>
              </a:ext>
            </a:extLst>
          </xdr:cNvPr>
          <xdr:cNvSpPr/>
        </xdr:nvSpPr>
        <xdr:spPr>
          <a:xfrm>
            <a:off x="20533438" y="2698994"/>
            <a:ext cx="422709" cy="64352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  <a:gd name="connsiteX0" fmla="*/ 0 w 332402"/>
              <a:gd name="connsiteY0" fmla="*/ 0 h 47704"/>
              <a:gd name="connsiteX1" fmla="*/ 39325 w 332402"/>
              <a:gd name="connsiteY1" fmla="*/ 25723 h 47704"/>
              <a:gd name="connsiteX2" fmla="*/ 134575 w 332402"/>
              <a:gd name="connsiteY2" fmla="*/ 47704 h 47704"/>
              <a:gd name="connsiteX3" fmla="*/ 259133 w 332402"/>
              <a:gd name="connsiteY3" fmla="*/ 33050 h 47704"/>
              <a:gd name="connsiteX4" fmla="*/ 332402 w 332402"/>
              <a:gd name="connsiteY4" fmla="*/ 11069 h 47704"/>
              <a:gd name="connsiteX0" fmla="*/ 0 w 332402"/>
              <a:gd name="connsiteY0" fmla="*/ 0 h 47704"/>
              <a:gd name="connsiteX1" fmla="*/ 39325 w 332402"/>
              <a:gd name="connsiteY1" fmla="*/ 25723 h 47704"/>
              <a:gd name="connsiteX2" fmla="*/ 134575 w 332402"/>
              <a:gd name="connsiteY2" fmla="*/ 47704 h 47704"/>
              <a:gd name="connsiteX3" fmla="*/ 182231 w 332402"/>
              <a:gd name="connsiteY3" fmla="*/ 42880 h 47704"/>
              <a:gd name="connsiteX4" fmla="*/ 259133 w 332402"/>
              <a:gd name="connsiteY4" fmla="*/ 33050 h 47704"/>
              <a:gd name="connsiteX5" fmla="*/ 332402 w 332402"/>
              <a:gd name="connsiteY5" fmla="*/ 11069 h 47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332402" h="47704">
                <a:moveTo>
                  <a:pt x="0" y="0"/>
                </a:moveTo>
                <a:lnTo>
                  <a:pt x="39325" y="25723"/>
                </a:lnTo>
                <a:lnTo>
                  <a:pt x="134575" y="47704"/>
                </a:lnTo>
                <a:cubicBezTo>
                  <a:pt x="148915" y="45365"/>
                  <a:pt x="167891" y="45219"/>
                  <a:pt x="182231" y="42880"/>
                </a:cubicBezTo>
                <a:lnTo>
                  <a:pt x="259133" y="33050"/>
                </a:lnTo>
                <a:lnTo>
                  <a:pt x="332402" y="11069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93" name="フリーフォーム: 図形 92">
            <a:extLst>
              <a:ext uri="{FF2B5EF4-FFF2-40B4-BE49-F238E27FC236}">
                <a16:creationId xmlns:a16="http://schemas.microsoft.com/office/drawing/2014/main" id="{E58289F9-A775-2214-43FF-51F8D738BA15}"/>
              </a:ext>
            </a:extLst>
          </xdr:cNvPr>
          <xdr:cNvSpPr/>
        </xdr:nvSpPr>
        <xdr:spPr>
          <a:xfrm>
            <a:off x="20536396" y="2585079"/>
            <a:ext cx="492860" cy="68227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  <a:gd name="connsiteX0" fmla="*/ 0 w 335144"/>
              <a:gd name="connsiteY0" fmla="*/ 0 h 50382"/>
              <a:gd name="connsiteX1" fmla="*/ 42067 w 335144"/>
              <a:gd name="connsiteY1" fmla="*/ 28401 h 50382"/>
              <a:gd name="connsiteX2" fmla="*/ 137317 w 335144"/>
              <a:gd name="connsiteY2" fmla="*/ 50382 h 50382"/>
              <a:gd name="connsiteX3" fmla="*/ 261875 w 335144"/>
              <a:gd name="connsiteY3" fmla="*/ 35728 h 50382"/>
              <a:gd name="connsiteX4" fmla="*/ 335144 w 335144"/>
              <a:gd name="connsiteY4" fmla="*/ 13747 h 5038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5144" h="50382">
                <a:moveTo>
                  <a:pt x="0" y="0"/>
                </a:moveTo>
                <a:lnTo>
                  <a:pt x="42067" y="28401"/>
                </a:lnTo>
                <a:lnTo>
                  <a:pt x="137317" y="50382"/>
                </a:lnTo>
                <a:lnTo>
                  <a:pt x="261875" y="35728"/>
                </a:lnTo>
                <a:lnTo>
                  <a:pt x="335144" y="13747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94" name="フリーフォーム: 図形 93">
            <a:extLst>
              <a:ext uri="{FF2B5EF4-FFF2-40B4-BE49-F238E27FC236}">
                <a16:creationId xmlns:a16="http://schemas.microsoft.com/office/drawing/2014/main" id="{02696D5C-69C4-8AD4-1ED6-3EEF2E4BE078}"/>
              </a:ext>
            </a:extLst>
          </xdr:cNvPr>
          <xdr:cNvSpPr/>
        </xdr:nvSpPr>
        <xdr:spPr>
          <a:xfrm>
            <a:off x="20532348" y="2506072"/>
            <a:ext cx="326014" cy="138895"/>
          </a:xfrm>
          <a:custGeom>
            <a:avLst/>
            <a:gdLst>
              <a:gd name="connsiteX0" fmla="*/ 0 w 351692"/>
              <a:gd name="connsiteY0" fmla="*/ 0 h 234462"/>
              <a:gd name="connsiteX1" fmla="*/ 0 w 351692"/>
              <a:gd name="connsiteY1" fmla="*/ 0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  <a:gd name="connsiteX0" fmla="*/ 0 w 351692"/>
              <a:gd name="connsiteY0" fmla="*/ 0 h 234462"/>
              <a:gd name="connsiteX1" fmla="*/ 11465 w 351692"/>
              <a:gd name="connsiteY1" fmla="*/ 13601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  <a:gd name="connsiteX0" fmla="*/ 0 w 351692"/>
              <a:gd name="connsiteY0" fmla="*/ 0 h 234462"/>
              <a:gd name="connsiteX1" fmla="*/ 11465 w 351692"/>
              <a:gd name="connsiteY1" fmla="*/ 13601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31630 w 351692"/>
              <a:gd name="connsiteY7" fmla="*/ 176658 h 234462"/>
              <a:gd name="connsiteX0" fmla="*/ 0 w 331630"/>
              <a:gd name="connsiteY0" fmla="*/ 0 h 176658"/>
              <a:gd name="connsiteX1" fmla="*/ 11465 w 331630"/>
              <a:gd name="connsiteY1" fmla="*/ 13601 h 176658"/>
              <a:gd name="connsiteX2" fmla="*/ 43961 w 331630"/>
              <a:gd name="connsiteY2" fmla="*/ 36635 h 176658"/>
              <a:gd name="connsiteX3" fmla="*/ 131884 w 331630"/>
              <a:gd name="connsiteY3" fmla="*/ 58616 h 176658"/>
              <a:gd name="connsiteX4" fmla="*/ 227134 w 331630"/>
              <a:gd name="connsiteY4" fmla="*/ 65943 h 176658"/>
              <a:gd name="connsiteX5" fmla="*/ 278423 w 331630"/>
              <a:gd name="connsiteY5" fmla="*/ 109904 h 176658"/>
              <a:gd name="connsiteX6" fmla="*/ 331630 w 331630"/>
              <a:gd name="connsiteY6" fmla="*/ 176658 h 176658"/>
              <a:gd name="connsiteX0" fmla="*/ 0 w 331630"/>
              <a:gd name="connsiteY0" fmla="*/ 0 h 176658"/>
              <a:gd name="connsiteX1" fmla="*/ 43961 w 331630"/>
              <a:gd name="connsiteY1" fmla="*/ 36635 h 176658"/>
              <a:gd name="connsiteX2" fmla="*/ 131884 w 331630"/>
              <a:gd name="connsiteY2" fmla="*/ 58616 h 176658"/>
              <a:gd name="connsiteX3" fmla="*/ 227134 w 331630"/>
              <a:gd name="connsiteY3" fmla="*/ 65943 h 176658"/>
              <a:gd name="connsiteX4" fmla="*/ 278423 w 331630"/>
              <a:gd name="connsiteY4" fmla="*/ 109904 h 176658"/>
              <a:gd name="connsiteX5" fmla="*/ 331630 w 331630"/>
              <a:gd name="connsiteY5" fmla="*/ 176658 h 176658"/>
              <a:gd name="connsiteX0" fmla="*/ 0 w 317299"/>
              <a:gd name="connsiteY0" fmla="*/ 0 h 159657"/>
              <a:gd name="connsiteX1" fmla="*/ 29630 w 317299"/>
              <a:gd name="connsiteY1" fmla="*/ 19634 h 159657"/>
              <a:gd name="connsiteX2" fmla="*/ 117553 w 317299"/>
              <a:gd name="connsiteY2" fmla="*/ 41615 h 159657"/>
              <a:gd name="connsiteX3" fmla="*/ 212803 w 317299"/>
              <a:gd name="connsiteY3" fmla="*/ 48942 h 159657"/>
              <a:gd name="connsiteX4" fmla="*/ 264092 w 317299"/>
              <a:gd name="connsiteY4" fmla="*/ 92903 h 159657"/>
              <a:gd name="connsiteX5" fmla="*/ 317299 w 317299"/>
              <a:gd name="connsiteY5" fmla="*/ 159657 h 1596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317299" h="159657">
                <a:moveTo>
                  <a:pt x="0" y="0"/>
                </a:moveTo>
                <a:lnTo>
                  <a:pt x="29630" y="19634"/>
                </a:lnTo>
                <a:lnTo>
                  <a:pt x="117553" y="41615"/>
                </a:lnTo>
                <a:lnTo>
                  <a:pt x="212803" y="48942"/>
                </a:lnTo>
                <a:lnTo>
                  <a:pt x="264092" y="92903"/>
                </a:lnTo>
                <a:lnTo>
                  <a:pt x="317299" y="159657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95" name="フリーフォーム: 図形 94">
            <a:extLst>
              <a:ext uri="{FF2B5EF4-FFF2-40B4-BE49-F238E27FC236}">
                <a16:creationId xmlns:a16="http://schemas.microsoft.com/office/drawing/2014/main" id="{17F9A9F8-42F7-346F-9EE3-E833C4539B45}"/>
              </a:ext>
            </a:extLst>
          </xdr:cNvPr>
          <xdr:cNvSpPr/>
        </xdr:nvSpPr>
        <xdr:spPr>
          <a:xfrm>
            <a:off x="20741293" y="2522347"/>
            <a:ext cx="330422" cy="31901"/>
          </a:xfrm>
          <a:custGeom>
            <a:avLst/>
            <a:gdLst>
              <a:gd name="connsiteX0" fmla="*/ 0 w 402981"/>
              <a:gd name="connsiteY0" fmla="*/ 21981 h 65942"/>
              <a:gd name="connsiteX1" fmla="*/ 109904 w 402981"/>
              <a:gd name="connsiteY1" fmla="*/ 0 h 65942"/>
              <a:gd name="connsiteX2" fmla="*/ 249115 w 402981"/>
              <a:gd name="connsiteY2" fmla="*/ 14654 h 65942"/>
              <a:gd name="connsiteX3" fmla="*/ 402981 w 402981"/>
              <a:gd name="connsiteY3" fmla="*/ 65942 h 65942"/>
              <a:gd name="connsiteX0" fmla="*/ 0 w 311395"/>
              <a:gd name="connsiteY0" fmla="*/ 21981 h 31212"/>
              <a:gd name="connsiteX1" fmla="*/ 109904 w 311395"/>
              <a:gd name="connsiteY1" fmla="*/ 0 h 31212"/>
              <a:gd name="connsiteX2" fmla="*/ 249115 w 311395"/>
              <a:gd name="connsiteY2" fmla="*/ 14654 h 31212"/>
              <a:gd name="connsiteX3" fmla="*/ 311395 w 311395"/>
              <a:gd name="connsiteY3" fmla="*/ 31212 h 3121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11395" h="31212">
                <a:moveTo>
                  <a:pt x="0" y="21981"/>
                </a:moveTo>
                <a:lnTo>
                  <a:pt x="109904" y="0"/>
                </a:lnTo>
                <a:lnTo>
                  <a:pt x="249115" y="14654"/>
                </a:lnTo>
                <a:cubicBezTo>
                  <a:pt x="300404" y="31750"/>
                  <a:pt x="260106" y="14116"/>
                  <a:pt x="311395" y="31212"/>
                </a:cubicBez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96" name="テキスト ボックス 95">
            <a:extLst>
              <a:ext uri="{FF2B5EF4-FFF2-40B4-BE49-F238E27FC236}">
                <a16:creationId xmlns:a16="http://schemas.microsoft.com/office/drawing/2014/main" id="{D7C80BD2-9D3A-3C93-D1E2-CC71EEC8E06E}"/>
              </a:ext>
            </a:extLst>
          </xdr:cNvPr>
          <xdr:cNvSpPr txBox="1"/>
        </xdr:nvSpPr>
        <xdr:spPr>
          <a:xfrm>
            <a:off x="20564531" y="2863159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①</a:t>
            </a:r>
          </a:p>
        </xdr:txBody>
      </xdr:sp>
      <xdr:sp macro="" textlink="">
        <xdr:nvSpPr>
          <xdr:cNvPr id="97" name="テキスト ボックス 96">
            <a:extLst>
              <a:ext uri="{FF2B5EF4-FFF2-40B4-BE49-F238E27FC236}">
                <a16:creationId xmlns:a16="http://schemas.microsoft.com/office/drawing/2014/main" id="{B7775994-67F2-E02A-2752-CEEFDC6CA9AA}"/>
              </a:ext>
            </a:extLst>
          </xdr:cNvPr>
          <xdr:cNvSpPr txBox="1"/>
        </xdr:nvSpPr>
        <xdr:spPr>
          <a:xfrm>
            <a:off x="20596312" y="2738830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②</a:t>
            </a:r>
          </a:p>
        </xdr:txBody>
      </xdr:sp>
      <xdr:sp macro="" textlink="">
        <xdr:nvSpPr>
          <xdr:cNvPr id="98" name="テキスト ボックス 97">
            <a:extLst>
              <a:ext uri="{FF2B5EF4-FFF2-40B4-BE49-F238E27FC236}">
                <a16:creationId xmlns:a16="http://schemas.microsoft.com/office/drawing/2014/main" id="{76FEA6DB-52A1-79E6-5C75-B6DB3817A708}"/>
              </a:ext>
            </a:extLst>
          </xdr:cNvPr>
          <xdr:cNvSpPr txBox="1"/>
        </xdr:nvSpPr>
        <xdr:spPr>
          <a:xfrm>
            <a:off x="20675872" y="2630095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③</a:t>
            </a:r>
          </a:p>
        </xdr:txBody>
      </xdr:sp>
      <xdr:sp macro="" textlink="">
        <xdr:nvSpPr>
          <xdr:cNvPr id="99" name="テキスト ボックス 98">
            <a:extLst>
              <a:ext uri="{FF2B5EF4-FFF2-40B4-BE49-F238E27FC236}">
                <a16:creationId xmlns:a16="http://schemas.microsoft.com/office/drawing/2014/main" id="{49B503B0-A70D-D9C4-ADC3-1FFA54ED53AB}"/>
              </a:ext>
            </a:extLst>
          </xdr:cNvPr>
          <xdr:cNvSpPr txBox="1"/>
        </xdr:nvSpPr>
        <xdr:spPr>
          <a:xfrm>
            <a:off x="20586587" y="2512671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④</a:t>
            </a:r>
          </a:p>
        </xdr:txBody>
      </xdr:sp>
      <xdr:sp macro="" textlink="">
        <xdr:nvSpPr>
          <xdr:cNvPr id="100" name="テキスト ボックス 99">
            <a:extLst>
              <a:ext uri="{FF2B5EF4-FFF2-40B4-BE49-F238E27FC236}">
                <a16:creationId xmlns:a16="http://schemas.microsoft.com/office/drawing/2014/main" id="{BB018630-D565-4782-A41C-B05AD2B5C7AF}"/>
              </a:ext>
            </a:extLst>
          </xdr:cNvPr>
          <xdr:cNvSpPr txBox="1"/>
        </xdr:nvSpPr>
        <xdr:spPr>
          <a:xfrm>
            <a:off x="20862812" y="2513925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⑤</a:t>
            </a:r>
          </a:p>
        </xdr:txBody>
      </xdr:sp>
      <xdr:sp macro="" textlink="">
        <xdr:nvSpPr>
          <xdr:cNvPr id="101" name="テキスト ボックス 100">
            <a:extLst>
              <a:ext uri="{FF2B5EF4-FFF2-40B4-BE49-F238E27FC236}">
                <a16:creationId xmlns:a16="http://schemas.microsoft.com/office/drawing/2014/main" id="{4E083E3A-22CA-647D-5241-8407B2021A8F}"/>
              </a:ext>
            </a:extLst>
          </xdr:cNvPr>
          <xdr:cNvSpPr txBox="1"/>
        </xdr:nvSpPr>
        <xdr:spPr>
          <a:xfrm>
            <a:off x="20939347" y="2415764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⑥</a:t>
            </a:r>
          </a:p>
        </xdr:txBody>
      </xdr:sp>
      <xdr:sp macro="" textlink="">
        <xdr:nvSpPr>
          <xdr:cNvPr id="102" name="フリーフォーム: 図形 101">
            <a:extLst>
              <a:ext uri="{FF2B5EF4-FFF2-40B4-BE49-F238E27FC236}">
                <a16:creationId xmlns:a16="http://schemas.microsoft.com/office/drawing/2014/main" id="{57D382F6-625D-D2F3-6279-3A563B253DFB}"/>
              </a:ext>
            </a:extLst>
          </xdr:cNvPr>
          <xdr:cNvSpPr/>
        </xdr:nvSpPr>
        <xdr:spPr>
          <a:xfrm flipH="1">
            <a:off x="20634704" y="2400691"/>
            <a:ext cx="269683" cy="129393"/>
          </a:xfrm>
          <a:custGeom>
            <a:avLst/>
            <a:gdLst>
              <a:gd name="connsiteX0" fmla="*/ 0 w 351692"/>
              <a:gd name="connsiteY0" fmla="*/ 0 h 234462"/>
              <a:gd name="connsiteX1" fmla="*/ 0 w 351692"/>
              <a:gd name="connsiteY1" fmla="*/ 0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  <a:gd name="connsiteX0" fmla="*/ 0 w 351692"/>
              <a:gd name="connsiteY0" fmla="*/ 0 h 234462"/>
              <a:gd name="connsiteX1" fmla="*/ 11465 w 351692"/>
              <a:gd name="connsiteY1" fmla="*/ 13601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  <a:gd name="connsiteX0" fmla="*/ 0 w 351692"/>
              <a:gd name="connsiteY0" fmla="*/ 0 h 234462"/>
              <a:gd name="connsiteX1" fmla="*/ 11465 w 351692"/>
              <a:gd name="connsiteY1" fmla="*/ 13601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31630 w 351692"/>
              <a:gd name="connsiteY7" fmla="*/ 176658 h 234462"/>
              <a:gd name="connsiteX0" fmla="*/ 0 w 331630"/>
              <a:gd name="connsiteY0" fmla="*/ 0 h 176658"/>
              <a:gd name="connsiteX1" fmla="*/ 11465 w 331630"/>
              <a:gd name="connsiteY1" fmla="*/ 13601 h 176658"/>
              <a:gd name="connsiteX2" fmla="*/ 43961 w 331630"/>
              <a:gd name="connsiteY2" fmla="*/ 36635 h 176658"/>
              <a:gd name="connsiteX3" fmla="*/ 131884 w 331630"/>
              <a:gd name="connsiteY3" fmla="*/ 58616 h 176658"/>
              <a:gd name="connsiteX4" fmla="*/ 227134 w 331630"/>
              <a:gd name="connsiteY4" fmla="*/ 65943 h 176658"/>
              <a:gd name="connsiteX5" fmla="*/ 278423 w 331630"/>
              <a:gd name="connsiteY5" fmla="*/ 109904 h 176658"/>
              <a:gd name="connsiteX6" fmla="*/ 331630 w 331630"/>
              <a:gd name="connsiteY6" fmla="*/ 176658 h 176658"/>
              <a:gd name="connsiteX0" fmla="*/ 0 w 331630"/>
              <a:gd name="connsiteY0" fmla="*/ 0 h 176658"/>
              <a:gd name="connsiteX1" fmla="*/ 43961 w 331630"/>
              <a:gd name="connsiteY1" fmla="*/ 36635 h 176658"/>
              <a:gd name="connsiteX2" fmla="*/ 131884 w 331630"/>
              <a:gd name="connsiteY2" fmla="*/ 58616 h 176658"/>
              <a:gd name="connsiteX3" fmla="*/ 227134 w 331630"/>
              <a:gd name="connsiteY3" fmla="*/ 65943 h 176658"/>
              <a:gd name="connsiteX4" fmla="*/ 278423 w 331630"/>
              <a:gd name="connsiteY4" fmla="*/ 109904 h 176658"/>
              <a:gd name="connsiteX5" fmla="*/ 331630 w 331630"/>
              <a:gd name="connsiteY5" fmla="*/ 176658 h 176658"/>
              <a:gd name="connsiteX0" fmla="*/ 0 w 317299"/>
              <a:gd name="connsiteY0" fmla="*/ 0 h 159657"/>
              <a:gd name="connsiteX1" fmla="*/ 29630 w 317299"/>
              <a:gd name="connsiteY1" fmla="*/ 19634 h 159657"/>
              <a:gd name="connsiteX2" fmla="*/ 117553 w 317299"/>
              <a:gd name="connsiteY2" fmla="*/ 41615 h 159657"/>
              <a:gd name="connsiteX3" fmla="*/ 212803 w 317299"/>
              <a:gd name="connsiteY3" fmla="*/ 48942 h 159657"/>
              <a:gd name="connsiteX4" fmla="*/ 264092 w 317299"/>
              <a:gd name="connsiteY4" fmla="*/ 92903 h 159657"/>
              <a:gd name="connsiteX5" fmla="*/ 317299 w 317299"/>
              <a:gd name="connsiteY5" fmla="*/ 159657 h 159657"/>
              <a:gd name="connsiteX0" fmla="*/ 0 w 317299"/>
              <a:gd name="connsiteY0" fmla="*/ 0 h 159657"/>
              <a:gd name="connsiteX1" fmla="*/ 29630 w 317299"/>
              <a:gd name="connsiteY1" fmla="*/ 19634 h 159657"/>
              <a:gd name="connsiteX2" fmla="*/ 117553 w 317299"/>
              <a:gd name="connsiteY2" fmla="*/ 41615 h 159657"/>
              <a:gd name="connsiteX3" fmla="*/ 208952 w 317299"/>
              <a:gd name="connsiteY3" fmla="*/ 37066 h 159657"/>
              <a:gd name="connsiteX4" fmla="*/ 264092 w 317299"/>
              <a:gd name="connsiteY4" fmla="*/ 92903 h 159657"/>
              <a:gd name="connsiteX5" fmla="*/ 317299 w 317299"/>
              <a:gd name="connsiteY5" fmla="*/ 159657 h 159657"/>
              <a:gd name="connsiteX0" fmla="*/ 0 w 317299"/>
              <a:gd name="connsiteY0" fmla="*/ 0 h 159657"/>
              <a:gd name="connsiteX1" fmla="*/ 29630 w 317299"/>
              <a:gd name="connsiteY1" fmla="*/ 19634 h 159657"/>
              <a:gd name="connsiteX2" fmla="*/ 208952 w 317299"/>
              <a:gd name="connsiteY2" fmla="*/ 37066 h 159657"/>
              <a:gd name="connsiteX3" fmla="*/ 264092 w 317299"/>
              <a:gd name="connsiteY3" fmla="*/ 92903 h 159657"/>
              <a:gd name="connsiteX4" fmla="*/ 317299 w 317299"/>
              <a:gd name="connsiteY4" fmla="*/ 159657 h 159657"/>
              <a:gd name="connsiteX0" fmla="*/ 0 w 287669"/>
              <a:gd name="connsiteY0" fmla="*/ 0 h 140023"/>
              <a:gd name="connsiteX1" fmla="*/ 179322 w 287669"/>
              <a:gd name="connsiteY1" fmla="*/ 17432 h 140023"/>
              <a:gd name="connsiteX2" fmla="*/ 234462 w 287669"/>
              <a:gd name="connsiteY2" fmla="*/ 73269 h 140023"/>
              <a:gd name="connsiteX3" fmla="*/ 287669 w 287669"/>
              <a:gd name="connsiteY3" fmla="*/ 140023 h 140023"/>
              <a:gd name="connsiteX0" fmla="*/ 0 w 290923"/>
              <a:gd name="connsiteY0" fmla="*/ 22664 h 122591"/>
              <a:gd name="connsiteX1" fmla="*/ 182576 w 290923"/>
              <a:gd name="connsiteY1" fmla="*/ 0 h 122591"/>
              <a:gd name="connsiteX2" fmla="*/ 237716 w 290923"/>
              <a:gd name="connsiteY2" fmla="*/ 55837 h 122591"/>
              <a:gd name="connsiteX3" fmla="*/ 290923 w 290923"/>
              <a:gd name="connsiteY3" fmla="*/ 122591 h 122591"/>
              <a:gd name="connsiteX0" fmla="*/ 0 w 290923"/>
              <a:gd name="connsiteY0" fmla="*/ 40889 h 140816"/>
              <a:gd name="connsiteX1" fmla="*/ 91466 w 290923"/>
              <a:gd name="connsiteY1" fmla="*/ 0 h 140816"/>
              <a:gd name="connsiteX2" fmla="*/ 237716 w 290923"/>
              <a:gd name="connsiteY2" fmla="*/ 74062 h 140816"/>
              <a:gd name="connsiteX3" fmla="*/ 290923 w 290923"/>
              <a:gd name="connsiteY3" fmla="*/ 140816 h 140816"/>
              <a:gd name="connsiteX0" fmla="*/ 0 w 290923"/>
              <a:gd name="connsiteY0" fmla="*/ 40889 h 140816"/>
              <a:gd name="connsiteX1" fmla="*/ 91466 w 290923"/>
              <a:gd name="connsiteY1" fmla="*/ 0 h 140816"/>
              <a:gd name="connsiteX2" fmla="*/ 227954 w 290923"/>
              <a:gd name="connsiteY2" fmla="*/ 41256 h 140816"/>
              <a:gd name="connsiteX3" fmla="*/ 290923 w 290923"/>
              <a:gd name="connsiteY3" fmla="*/ 140816 h 140816"/>
              <a:gd name="connsiteX0" fmla="*/ 0 w 290923"/>
              <a:gd name="connsiteY0" fmla="*/ 37244 h 137171"/>
              <a:gd name="connsiteX1" fmla="*/ 107735 w 290923"/>
              <a:gd name="connsiteY1" fmla="*/ 0 h 137171"/>
              <a:gd name="connsiteX2" fmla="*/ 227954 w 290923"/>
              <a:gd name="connsiteY2" fmla="*/ 37611 h 137171"/>
              <a:gd name="connsiteX3" fmla="*/ 290923 w 290923"/>
              <a:gd name="connsiteY3" fmla="*/ 137171 h 13717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90923" h="137171">
                <a:moveTo>
                  <a:pt x="0" y="37244"/>
                </a:moveTo>
                <a:lnTo>
                  <a:pt x="107735" y="0"/>
                </a:lnTo>
                <a:lnTo>
                  <a:pt x="227954" y="37611"/>
                </a:lnTo>
                <a:lnTo>
                  <a:pt x="290923" y="137171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03" name="フリーフォーム: 図形 102">
            <a:extLst>
              <a:ext uri="{FF2B5EF4-FFF2-40B4-BE49-F238E27FC236}">
                <a16:creationId xmlns:a16="http://schemas.microsoft.com/office/drawing/2014/main" id="{995BBA04-539D-9FB7-93A6-3E66CA450426}"/>
              </a:ext>
            </a:extLst>
          </xdr:cNvPr>
          <xdr:cNvSpPr/>
        </xdr:nvSpPr>
        <xdr:spPr>
          <a:xfrm flipH="1">
            <a:off x="20823532" y="2432383"/>
            <a:ext cx="334106" cy="89172"/>
          </a:xfrm>
          <a:custGeom>
            <a:avLst/>
            <a:gdLst>
              <a:gd name="connsiteX0" fmla="*/ 0 w 402981"/>
              <a:gd name="connsiteY0" fmla="*/ 21981 h 65942"/>
              <a:gd name="connsiteX1" fmla="*/ 109904 w 402981"/>
              <a:gd name="connsiteY1" fmla="*/ 0 h 65942"/>
              <a:gd name="connsiteX2" fmla="*/ 249115 w 402981"/>
              <a:gd name="connsiteY2" fmla="*/ 14654 h 65942"/>
              <a:gd name="connsiteX3" fmla="*/ 402981 w 402981"/>
              <a:gd name="connsiteY3" fmla="*/ 65942 h 65942"/>
              <a:gd name="connsiteX0" fmla="*/ 0 w 311395"/>
              <a:gd name="connsiteY0" fmla="*/ 21981 h 31212"/>
              <a:gd name="connsiteX1" fmla="*/ 109904 w 311395"/>
              <a:gd name="connsiteY1" fmla="*/ 0 h 31212"/>
              <a:gd name="connsiteX2" fmla="*/ 249115 w 311395"/>
              <a:gd name="connsiteY2" fmla="*/ 14654 h 31212"/>
              <a:gd name="connsiteX3" fmla="*/ 311395 w 311395"/>
              <a:gd name="connsiteY3" fmla="*/ 31212 h 31212"/>
              <a:gd name="connsiteX0" fmla="*/ 0 w 340623"/>
              <a:gd name="connsiteY0" fmla="*/ 21981 h 55445"/>
              <a:gd name="connsiteX1" fmla="*/ 109904 w 340623"/>
              <a:gd name="connsiteY1" fmla="*/ 0 h 55445"/>
              <a:gd name="connsiteX2" fmla="*/ 249115 w 340623"/>
              <a:gd name="connsiteY2" fmla="*/ 14654 h 55445"/>
              <a:gd name="connsiteX3" fmla="*/ 340623 w 340623"/>
              <a:gd name="connsiteY3" fmla="*/ 55445 h 55445"/>
              <a:gd name="connsiteX0" fmla="*/ 0 w 340623"/>
              <a:gd name="connsiteY0" fmla="*/ 21981 h 55445"/>
              <a:gd name="connsiteX1" fmla="*/ 109904 w 340623"/>
              <a:gd name="connsiteY1" fmla="*/ 0 h 55445"/>
              <a:gd name="connsiteX2" fmla="*/ 244244 w 340623"/>
              <a:gd name="connsiteY2" fmla="*/ 24751 h 55445"/>
              <a:gd name="connsiteX3" fmla="*/ 340623 w 340623"/>
              <a:gd name="connsiteY3" fmla="*/ 55445 h 55445"/>
              <a:gd name="connsiteX0" fmla="*/ 0 w 344176"/>
              <a:gd name="connsiteY0" fmla="*/ 36391 h 55445"/>
              <a:gd name="connsiteX1" fmla="*/ 113457 w 344176"/>
              <a:gd name="connsiteY1" fmla="*/ 0 h 55445"/>
              <a:gd name="connsiteX2" fmla="*/ 247797 w 344176"/>
              <a:gd name="connsiteY2" fmla="*/ 24751 h 55445"/>
              <a:gd name="connsiteX3" fmla="*/ 344176 w 344176"/>
              <a:gd name="connsiteY3" fmla="*/ 55445 h 55445"/>
              <a:gd name="connsiteX0" fmla="*/ 0 w 344176"/>
              <a:gd name="connsiteY0" fmla="*/ 40460 h 59514"/>
              <a:gd name="connsiteX1" fmla="*/ 113457 w 344176"/>
              <a:gd name="connsiteY1" fmla="*/ 4069 h 59514"/>
              <a:gd name="connsiteX2" fmla="*/ 240691 w 344176"/>
              <a:gd name="connsiteY2" fmla="*/ 0 h 59514"/>
              <a:gd name="connsiteX3" fmla="*/ 344176 w 344176"/>
              <a:gd name="connsiteY3" fmla="*/ 59514 h 59514"/>
              <a:gd name="connsiteX0" fmla="*/ 0 w 358390"/>
              <a:gd name="connsiteY0" fmla="*/ 40460 h 57455"/>
              <a:gd name="connsiteX1" fmla="*/ 113457 w 358390"/>
              <a:gd name="connsiteY1" fmla="*/ 4069 h 57455"/>
              <a:gd name="connsiteX2" fmla="*/ 240691 w 358390"/>
              <a:gd name="connsiteY2" fmla="*/ 0 h 57455"/>
              <a:gd name="connsiteX3" fmla="*/ 358390 w 358390"/>
              <a:gd name="connsiteY3" fmla="*/ 57455 h 57455"/>
              <a:gd name="connsiteX0" fmla="*/ 0 w 358390"/>
              <a:gd name="connsiteY0" fmla="*/ 36391 h 53386"/>
              <a:gd name="connsiteX1" fmla="*/ 113457 w 358390"/>
              <a:gd name="connsiteY1" fmla="*/ 0 h 53386"/>
              <a:gd name="connsiteX2" fmla="*/ 272672 w 358390"/>
              <a:gd name="connsiteY2" fmla="*/ 4165 h 53386"/>
              <a:gd name="connsiteX3" fmla="*/ 358390 w 358390"/>
              <a:gd name="connsiteY3" fmla="*/ 53386 h 533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58390" h="53386">
                <a:moveTo>
                  <a:pt x="0" y="36391"/>
                </a:moveTo>
                <a:lnTo>
                  <a:pt x="113457" y="0"/>
                </a:lnTo>
                <a:lnTo>
                  <a:pt x="272672" y="4165"/>
                </a:lnTo>
                <a:cubicBezTo>
                  <a:pt x="323961" y="21261"/>
                  <a:pt x="307101" y="36290"/>
                  <a:pt x="358390" y="53386"/>
                </a:cubicBez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04" name="テキスト ボックス 103">
            <a:extLst>
              <a:ext uri="{FF2B5EF4-FFF2-40B4-BE49-F238E27FC236}">
                <a16:creationId xmlns:a16="http://schemas.microsoft.com/office/drawing/2014/main" id="{9809843C-2033-9D85-CD21-D49BF93532D2}"/>
              </a:ext>
            </a:extLst>
          </xdr:cNvPr>
          <xdr:cNvSpPr txBox="1"/>
        </xdr:nvSpPr>
        <xdr:spPr>
          <a:xfrm>
            <a:off x="20704459" y="2406890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⑦</a:t>
            </a:r>
          </a:p>
        </xdr:txBody>
      </xdr:sp>
      <xdr:sp macro="" textlink="">
        <xdr:nvSpPr>
          <xdr:cNvPr id="105" name="テキスト ボックス 104">
            <a:extLst>
              <a:ext uri="{FF2B5EF4-FFF2-40B4-BE49-F238E27FC236}">
                <a16:creationId xmlns:a16="http://schemas.microsoft.com/office/drawing/2014/main" id="{844B55D4-0E3E-C404-8E1F-0727191AC59E}"/>
              </a:ext>
            </a:extLst>
          </xdr:cNvPr>
          <xdr:cNvSpPr txBox="1"/>
        </xdr:nvSpPr>
        <xdr:spPr>
          <a:xfrm>
            <a:off x="20548445" y="2365729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⑧</a:t>
            </a:r>
          </a:p>
        </xdr:txBody>
      </xdr:sp>
      <xdr:sp macro="" textlink="">
        <xdr:nvSpPr>
          <xdr:cNvPr id="106" name="フリーフォーム: 図形 105">
            <a:extLst>
              <a:ext uri="{FF2B5EF4-FFF2-40B4-BE49-F238E27FC236}">
                <a16:creationId xmlns:a16="http://schemas.microsoft.com/office/drawing/2014/main" id="{E194520C-C8F7-5635-C7B1-492358666E87}"/>
              </a:ext>
            </a:extLst>
          </xdr:cNvPr>
          <xdr:cNvSpPr/>
        </xdr:nvSpPr>
        <xdr:spPr>
          <a:xfrm flipH="1">
            <a:off x="20522069" y="2349862"/>
            <a:ext cx="233243" cy="61890"/>
          </a:xfrm>
          <a:custGeom>
            <a:avLst/>
            <a:gdLst>
              <a:gd name="connsiteX0" fmla="*/ 0 w 351692"/>
              <a:gd name="connsiteY0" fmla="*/ 0 h 234462"/>
              <a:gd name="connsiteX1" fmla="*/ 0 w 351692"/>
              <a:gd name="connsiteY1" fmla="*/ 0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  <a:gd name="connsiteX0" fmla="*/ 0 w 351692"/>
              <a:gd name="connsiteY0" fmla="*/ 0 h 234462"/>
              <a:gd name="connsiteX1" fmla="*/ 11465 w 351692"/>
              <a:gd name="connsiteY1" fmla="*/ 13601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  <a:gd name="connsiteX0" fmla="*/ 0 w 351692"/>
              <a:gd name="connsiteY0" fmla="*/ 0 h 234462"/>
              <a:gd name="connsiteX1" fmla="*/ 11465 w 351692"/>
              <a:gd name="connsiteY1" fmla="*/ 13601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31630 w 351692"/>
              <a:gd name="connsiteY7" fmla="*/ 176658 h 234462"/>
              <a:gd name="connsiteX0" fmla="*/ 0 w 331630"/>
              <a:gd name="connsiteY0" fmla="*/ 0 h 176658"/>
              <a:gd name="connsiteX1" fmla="*/ 11465 w 331630"/>
              <a:gd name="connsiteY1" fmla="*/ 13601 h 176658"/>
              <a:gd name="connsiteX2" fmla="*/ 43961 w 331630"/>
              <a:gd name="connsiteY2" fmla="*/ 36635 h 176658"/>
              <a:gd name="connsiteX3" fmla="*/ 131884 w 331630"/>
              <a:gd name="connsiteY3" fmla="*/ 58616 h 176658"/>
              <a:gd name="connsiteX4" fmla="*/ 227134 w 331630"/>
              <a:gd name="connsiteY4" fmla="*/ 65943 h 176658"/>
              <a:gd name="connsiteX5" fmla="*/ 278423 w 331630"/>
              <a:gd name="connsiteY5" fmla="*/ 109904 h 176658"/>
              <a:gd name="connsiteX6" fmla="*/ 331630 w 331630"/>
              <a:gd name="connsiteY6" fmla="*/ 176658 h 176658"/>
              <a:gd name="connsiteX0" fmla="*/ 0 w 331630"/>
              <a:gd name="connsiteY0" fmla="*/ 0 h 176658"/>
              <a:gd name="connsiteX1" fmla="*/ 43961 w 331630"/>
              <a:gd name="connsiteY1" fmla="*/ 36635 h 176658"/>
              <a:gd name="connsiteX2" fmla="*/ 131884 w 331630"/>
              <a:gd name="connsiteY2" fmla="*/ 58616 h 176658"/>
              <a:gd name="connsiteX3" fmla="*/ 227134 w 331630"/>
              <a:gd name="connsiteY3" fmla="*/ 65943 h 176658"/>
              <a:gd name="connsiteX4" fmla="*/ 278423 w 331630"/>
              <a:gd name="connsiteY4" fmla="*/ 109904 h 176658"/>
              <a:gd name="connsiteX5" fmla="*/ 331630 w 331630"/>
              <a:gd name="connsiteY5" fmla="*/ 176658 h 176658"/>
              <a:gd name="connsiteX0" fmla="*/ 0 w 317299"/>
              <a:gd name="connsiteY0" fmla="*/ 0 h 159657"/>
              <a:gd name="connsiteX1" fmla="*/ 29630 w 317299"/>
              <a:gd name="connsiteY1" fmla="*/ 19634 h 159657"/>
              <a:gd name="connsiteX2" fmla="*/ 117553 w 317299"/>
              <a:gd name="connsiteY2" fmla="*/ 41615 h 159657"/>
              <a:gd name="connsiteX3" fmla="*/ 212803 w 317299"/>
              <a:gd name="connsiteY3" fmla="*/ 48942 h 159657"/>
              <a:gd name="connsiteX4" fmla="*/ 264092 w 317299"/>
              <a:gd name="connsiteY4" fmla="*/ 92903 h 159657"/>
              <a:gd name="connsiteX5" fmla="*/ 317299 w 317299"/>
              <a:gd name="connsiteY5" fmla="*/ 159657 h 159657"/>
              <a:gd name="connsiteX0" fmla="*/ 0 w 317299"/>
              <a:gd name="connsiteY0" fmla="*/ 0 h 159657"/>
              <a:gd name="connsiteX1" fmla="*/ 29630 w 317299"/>
              <a:gd name="connsiteY1" fmla="*/ 19634 h 159657"/>
              <a:gd name="connsiteX2" fmla="*/ 117553 w 317299"/>
              <a:gd name="connsiteY2" fmla="*/ 41615 h 159657"/>
              <a:gd name="connsiteX3" fmla="*/ 208952 w 317299"/>
              <a:gd name="connsiteY3" fmla="*/ 37066 h 159657"/>
              <a:gd name="connsiteX4" fmla="*/ 264092 w 317299"/>
              <a:gd name="connsiteY4" fmla="*/ 92903 h 159657"/>
              <a:gd name="connsiteX5" fmla="*/ 317299 w 317299"/>
              <a:gd name="connsiteY5" fmla="*/ 159657 h 159657"/>
              <a:gd name="connsiteX0" fmla="*/ 0 w 317299"/>
              <a:gd name="connsiteY0" fmla="*/ 0 h 159657"/>
              <a:gd name="connsiteX1" fmla="*/ 29630 w 317299"/>
              <a:gd name="connsiteY1" fmla="*/ 19634 h 159657"/>
              <a:gd name="connsiteX2" fmla="*/ 208952 w 317299"/>
              <a:gd name="connsiteY2" fmla="*/ 37066 h 159657"/>
              <a:gd name="connsiteX3" fmla="*/ 264092 w 317299"/>
              <a:gd name="connsiteY3" fmla="*/ 92903 h 159657"/>
              <a:gd name="connsiteX4" fmla="*/ 317299 w 317299"/>
              <a:gd name="connsiteY4" fmla="*/ 159657 h 159657"/>
              <a:gd name="connsiteX0" fmla="*/ 0 w 287669"/>
              <a:gd name="connsiteY0" fmla="*/ 0 h 140023"/>
              <a:gd name="connsiteX1" fmla="*/ 179322 w 287669"/>
              <a:gd name="connsiteY1" fmla="*/ 17432 h 140023"/>
              <a:gd name="connsiteX2" fmla="*/ 234462 w 287669"/>
              <a:gd name="connsiteY2" fmla="*/ 73269 h 140023"/>
              <a:gd name="connsiteX3" fmla="*/ 287669 w 287669"/>
              <a:gd name="connsiteY3" fmla="*/ 140023 h 140023"/>
              <a:gd name="connsiteX0" fmla="*/ 0 w 290923"/>
              <a:gd name="connsiteY0" fmla="*/ 22664 h 122591"/>
              <a:gd name="connsiteX1" fmla="*/ 182576 w 290923"/>
              <a:gd name="connsiteY1" fmla="*/ 0 h 122591"/>
              <a:gd name="connsiteX2" fmla="*/ 237716 w 290923"/>
              <a:gd name="connsiteY2" fmla="*/ 55837 h 122591"/>
              <a:gd name="connsiteX3" fmla="*/ 290923 w 290923"/>
              <a:gd name="connsiteY3" fmla="*/ 122591 h 122591"/>
              <a:gd name="connsiteX0" fmla="*/ 0 w 290923"/>
              <a:gd name="connsiteY0" fmla="*/ 40889 h 140816"/>
              <a:gd name="connsiteX1" fmla="*/ 91466 w 290923"/>
              <a:gd name="connsiteY1" fmla="*/ 0 h 140816"/>
              <a:gd name="connsiteX2" fmla="*/ 237716 w 290923"/>
              <a:gd name="connsiteY2" fmla="*/ 74062 h 140816"/>
              <a:gd name="connsiteX3" fmla="*/ 290923 w 290923"/>
              <a:gd name="connsiteY3" fmla="*/ 140816 h 140816"/>
              <a:gd name="connsiteX0" fmla="*/ 0 w 290923"/>
              <a:gd name="connsiteY0" fmla="*/ 40889 h 140816"/>
              <a:gd name="connsiteX1" fmla="*/ 91466 w 290923"/>
              <a:gd name="connsiteY1" fmla="*/ 0 h 140816"/>
              <a:gd name="connsiteX2" fmla="*/ 227954 w 290923"/>
              <a:gd name="connsiteY2" fmla="*/ 41256 h 140816"/>
              <a:gd name="connsiteX3" fmla="*/ 290923 w 290923"/>
              <a:gd name="connsiteY3" fmla="*/ 140816 h 140816"/>
              <a:gd name="connsiteX0" fmla="*/ 0 w 290923"/>
              <a:gd name="connsiteY0" fmla="*/ 37244 h 137171"/>
              <a:gd name="connsiteX1" fmla="*/ 107735 w 290923"/>
              <a:gd name="connsiteY1" fmla="*/ 0 h 137171"/>
              <a:gd name="connsiteX2" fmla="*/ 227954 w 290923"/>
              <a:gd name="connsiteY2" fmla="*/ 37611 h 137171"/>
              <a:gd name="connsiteX3" fmla="*/ 290923 w 290923"/>
              <a:gd name="connsiteY3" fmla="*/ 137171 h 137171"/>
              <a:gd name="connsiteX0" fmla="*/ 0 w 290923"/>
              <a:gd name="connsiteY0" fmla="*/ 54309 h 154236"/>
              <a:gd name="connsiteX1" fmla="*/ 107735 w 290923"/>
              <a:gd name="connsiteY1" fmla="*/ 17065 h 154236"/>
              <a:gd name="connsiteX2" fmla="*/ 227954 w 290923"/>
              <a:gd name="connsiteY2" fmla="*/ 0 h 154236"/>
              <a:gd name="connsiteX3" fmla="*/ 290923 w 290923"/>
              <a:gd name="connsiteY3" fmla="*/ 154236 h 154236"/>
              <a:gd name="connsiteX0" fmla="*/ 0 w 227954"/>
              <a:gd name="connsiteY0" fmla="*/ 54309 h 54309"/>
              <a:gd name="connsiteX1" fmla="*/ 107735 w 227954"/>
              <a:gd name="connsiteY1" fmla="*/ 17065 h 54309"/>
              <a:gd name="connsiteX2" fmla="*/ 227954 w 227954"/>
              <a:gd name="connsiteY2" fmla="*/ 0 h 54309"/>
              <a:gd name="connsiteX0" fmla="*/ 0 w 205176"/>
              <a:gd name="connsiteY0" fmla="*/ 68889 h 68889"/>
              <a:gd name="connsiteX1" fmla="*/ 84957 w 205176"/>
              <a:gd name="connsiteY1" fmla="*/ 17065 h 68889"/>
              <a:gd name="connsiteX2" fmla="*/ 205176 w 205176"/>
              <a:gd name="connsiteY2" fmla="*/ 0 h 68889"/>
              <a:gd name="connsiteX0" fmla="*/ 0 w 205176"/>
              <a:gd name="connsiteY0" fmla="*/ 68889 h 68889"/>
              <a:gd name="connsiteX1" fmla="*/ 110988 w 205176"/>
              <a:gd name="connsiteY1" fmla="*/ 17065 h 68889"/>
              <a:gd name="connsiteX2" fmla="*/ 205176 w 205176"/>
              <a:gd name="connsiteY2" fmla="*/ 0 h 688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05176" h="68889">
                <a:moveTo>
                  <a:pt x="0" y="68889"/>
                </a:moveTo>
                <a:lnTo>
                  <a:pt x="110988" y="17065"/>
                </a:lnTo>
                <a:lnTo>
                  <a:pt x="205176" y="0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>
      <xdr:col>22</xdr:col>
      <xdr:colOff>33045</xdr:colOff>
      <xdr:row>68</xdr:row>
      <xdr:rowOff>24204</xdr:rowOff>
    </xdr:from>
    <xdr:to>
      <xdr:col>29</xdr:col>
      <xdr:colOff>28173</xdr:colOff>
      <xdr:row>74</xdr:row>
      <xdr:rowOff>31207</xdr:rowOff>
    </xdr:to>
    <xdr:grpSp>
      <xdr:nvGrpSpPr>
        <xdr:cNvPr id="129" name="グループ化 128">
          <a:extLst>
            <a:ext uri="{FF2B5EF4-FFF2-40B4-BE49-F238E27FC236}">
              <a16:creationId xmlns:a16="http://schemas.microsoft.com/office/drawing/2014/main" id="{2D8BF426-0826-4124-848D-D2823564C0AA}"/>
            </a:ext>
          </a:extLst>
        </xdr:cNvPr>
        <xdr:cNvGrpSpPr/>
      </xdr:nvGrpSpPr>
      <xdr:grpSpPr>
        <a:xfrm>
          <a:off x="4795545" y="12978204"/>
          <a:ext cx="1506428" cy="1150003"/>
          <a:chOff x="20055061" y="2178143"/>
          <a:chExt cx="1595436" cy="1141599"/>
        </a:xfrm>
      </xdr:grpSpPr>
      <xdr:sp macro="" textlink="">
        <xdr:nvSpPr>
          <xdr:cNvPr id="130" name="フリーフォーム: 図形 129">
            <a:extLst>
              <a:ext uri="{FF2B5EF4-FFF2-40B4-BE49-F238E27FC236}">
                <a16:creationId xmlns:a16="http://schemas.microsoft.com/office/drawing/2014/main" id="{454BE90D-AD65-D411-F9BC-633651C499F0}"/>
              </a:ext>
            </a:extLst>
          </xdr:cNvPr>
          <xdr:cNvSpPr/>
        </xdr:nvSpPr>
        <xdr:spPr>
          <a:xfrm>
            <a:off x="20530240" y="2330814"/>
            <a:ext cx="309935" cy="152220"/>
          </a:xfrm>
          <a:custGeom>
            <a:avLst/>
            <a:gdLst>
              <a:gd name="connsiteX0" fmla="*/ 0 w 396240"/>
              <a:gd name="connsiteY0" fmla="*/ 0 h 217170"/>
              <a:gd name="connsiteX1" fmla="*/ 19050 w 396240"/>
              <a:gd name="connsiteY1" fmla="*/ 38100 h 217170"/>
              <a:gd name="connsiteX2" fmla="*/ 171450 w 396240"/>
              <a:gd name="connsiteY2" fmla="*/ 49530 h 217170"/>
              <a:gd name="connsiteX3" fmla="*/ 316230 w 396240"/>
              <a:gd name="connsiteY3" fmla="*/ 87630 h 217170"/>
              <a:gd name="connsiteX4" fmla="*/ 396240 w 396240"/>
              <a:gd name="connsiteY4" fmla="*/ 198120 h 217170"/>
              <a:gd name="connsiteX5" fmla="*/ 342900 w 396240"/>
              <a:gd name="connsiteY5" fmla="*/ 194310 h 217170"/>
              <a:gd name="connsiteX6" fmla="*/ 224790 w 396240"/>
              <a:gd name="connsiteY6" fmla="*/ 209550 h 217170"/>
              <a:gd name="connsiteX7" fmla="*/ 144780 w 396240"/>
              <a:gd name="connsiteY7" fmla="*/ 217170 h 217170"/>
              <a:gd name="connsiteX8" fmla="*/ 38100 w 396240"/>
              <a:gd name="connsiteY8" fmla="*/ 182880 h 217170"/>
              <a:gd name="connsiteX9" fmla="*/ 0 w 396240"/>
              <a:gd name="connsiteY9" fmla="*/ 160020 h 217170"/>
              <a:gd name="connsiteX10" fmla="*/ 0 w 396240"/>
              <a:gd name="connsiteY10" fmla="*/ 0 h 217170"/>
              <a:gd name="connsiteX0" fmla="*/ 0 w 396240"/>
              <a:gd name="connsiteY0" fmla="*/ 0 h 217170"/>
              <a:gd name="connsiteX1" fmla="*/ 19050 w 396240"/>
              <a:gd name="connsiteY1" fmla="*/ 38100 h 217170"/>
              <a:gd name="connsiteX2" fmla="*/ 171450 w 396240"/>
              <a:gd name="connsiteY2" fmla="*/ 49530 h 217170"/>
              <a:gd name="connsiteX3" fmla="*/ 316230 w 396240"/>
              <a:gd name="connsiteY3" fmla="*/ 87630 h 217170"/>
              <a:gd name="connsiteX4" fmla="*/ 396240 w 396240"/>
              <a:gd name="connsiteY4" fmla="*/ 198120 h 217170"/>
              <a:gd name="connsiteX5" fmla="*/ 342900 w 396240"/>
              <a:gd name="connsiteY5" fmla="*/ 194310 h 217170"/>
              <a:gd name="connsiteX6" fmla="*/ 224790 w 396240"/>
              <a:gd name="connsiteY6" fmla="*/ 209550 h 217170"/>
              <a:gd name="connsiteX7" fmla="*/ 144780 w 396240"/>
              <a:gd name="connsiteY7" fmla="*/ 217170 h 217170"/>
              <a:gd name="connsiteX8" fmla="*/ 49945 w 396240"/>
              <a:gd name="connsiteY8" fmla="*/ 179906 h 217170"/>
              <a:gd name="connsiteX9" fmla="*/ 0 w 396240"/>
              <a:gd name="connsiteY9" fmla="*/ 160020 h 217170"/>
              <a:gd name="connsiteX10" fmla="*/ 0 w 396240"/>
              <a:gd name="connsiteY10" fmla="*/ 0 h 217170"/>
              <a:gd name="connsiteX0" fmla="*/ 0 w 396240"/>
              <a:gd name="connsiteY0" fmla="*/ 0 h 209550"/>
              <a:gd name="connsiteX1" fmla="*/ 19050 w 396240"/>
              <a:gd name="connsiteY1" fmla="*/ 38100 h 209550"/>
              <a:gd name="connsiteX2" fmla="*/ 171450 w 396240"/>
              <a:gd name="connsiteY2" fmla="*/ 49530 h 209550"/>
              <a:gd name="connsiteX3" fmla="*/ 316230 w 396240"/>
              <a:gd name="connsiteY3" fmla="*/ 87630 h 209550"/>
              <a:gd name="connsiteX4" fmla="*/ 396240 w 396240"/>
              <a:gd name="connsiteY4" fmla="*/ 198120 h 209550"/>
              <a:gd name="connsiteX5" fmla="*/ 342900 w 396240"/>
              <a:gd name="connsiteY5" fmla="*/ 194310 h 209550"/>
              <a:gd name="connsiteX6" fmla="*/ 224790 w 396240"/>
              <a:gd name="connsiteY6" fmla="*/ 209550 h 209550"/>
              <a:gd name="connsiteX7" fmla="*/ 159586 w 396240"/>
              <a:gd name="connsiteY7" fmla="*/ 199324 h 209550"/>
              <a:gd name="connsiteX8" fmla="*/ 49945 w 396240"/>
              <a:gd name="connsiteY8" fmla="*/ 179906 h 209550"/>
              <a:gd name="connsiteX9" fmla="*/ 0 w 396240"/>
              <a:gd name="connsiteY9" fmla="*/ 160020 h 209550"/>
              <a:gd name="connsiteX10" fmla="*/ 0 w 396240"/>
              <a:gd name="connsiteY10" fmla="*/ 0 h 209550"/>
              <a:gd name="connsiteX0" fmla="*/ 0 w 396240"/>
              <a:gd name="connsiteY0" fmla="*/ 0 h 206576"/>
              <a:gd name="connsiteX1" fmla="*/ 19050 w 396240"/>
              <a:gd name="connsiteY1" fmla="*/ 38100 h 206576"/>
              <a:gd name="connsiteX2" fmla="*/ 171450 w 396240"/>
              <a:gd name="connsiteY2" fmla="*/ 49530 h 206576"/>
              <a:gd name="connsiteX3" fmla="*/ 316230 w 396240"/>
              <a:gd name="connsiteY3" fmla="*/ 87630 h 206576"/>
              <a:gd name="connsiteX4" fmla="*/ 396240 w 396240"/>
              <a:gd name="connsiteY4" fmla="*/ 198120 h 206576"/>
              <a:gd name="connsiteX5" fmla="*/ 342900 w 396240"/>
              <a:gd name="connsiteY5" fmla="*/ 194310 h 206576"/>
              <a:gd name="connsiteX6" fmla="*/ 224790 w 396240"/>
              <a:gd name="connsiteY6" fmla="*/ 206576 h 206576"/>
              <a:gd name="connsiteX7" fmla="*/ 159586 w 396240"/>
              <a:gd name="connsiteY7" fmla="*/ 199324 h 206576"/>
              <a:gd name="connsiteX8" fmla="*/ 49945 w 396240"/>
              <a:gd name="connsiteY8" fmla="*/ 179906 h 206576"/>
              <a:gd name="connsiteX9" fmla="*/ 0 w 396240"/>
              <a:gd name="connsiteY9" fmla="*/ 160020 h 206576"/>
              <a:gd name="connsiteX10" fmla="*/ 0 w 396240"/>
              <a:gd name="connsiteY10" fmla="*/ 0 h 206576"/>
              <a:gd name="connsiteX0" fmla="*/ 0 w 396240"/>
              <a:gd name="connsiteY0" fmla="*/ 0 h 206576"/>
              <a:gd name="connsiteX1" fmla="*/ 19050 w 396240"/>
              <a:gd name="connsiteY1" fmla="*/ 38100 h 206576"/>
              <a:gd name="connsiteX2" fmla="*/ 171450 w 396240"/>
              <a:gd name="connsiteY2" fmla="*/ 49530 h 206576"/>
              <a:gd name="connsiteX3" fmla="*/ 316230 w 396240"/>
              <a:gd name="connsiteY3" fmla="*/ 87630 h 206576"/>
              <a:gd name="connsiteX4" fmla="*/ 396240 w 396240"/>
              <a:gd name="connsiteY4" fmla="*/ 198120 h 206576"/>
              <a:gd name="connsiteX5" fmla="*/ 363629 w 396240"/>
              <a:gd name="connsiteY5" fmla="*/ 179439 h 206576"/>
              <a:gd name="connsiteX6" fmla="*/ 224790 w 396240"/>
              <a:gd name="connsiteY6" fmla="*/ 206576 h 206576"/>
              <a:gd name="connsiteX7" fmla="*/ 159586 w 396240"/>
              <a:gd name="connsiteY7" fmla="*/ 199324 h 206576"/>
              <a:gd name="connsiteX8" fmla="*/ 49945 w 396240"/>
              <a:gd name="connsiteY8" fmla="*/ 179906 h 206576"/>
              <a:gd name="connsiteX9" fmla="*/ 0 w 396240"/>
              <a:gd name="connsiteY9" fmla="*/ 160020 h 206576"/>
              <a:gd name="connsiteX10" fmla="*/ 0 w 396240"/>
              <a:gd name="connsiteY10" fmla="*/ 0 h 206576"/>
              <a:gd name="connsiteX0" fmla="*/ 0 w 384394"/>
              <a:gd name="connsiteY0" fmla="*/ 0 h 206576"/>
              <a:gd name="connsiteX1" fmla="*/ 19050 w 384394"/>
              <a:gd name="connsiteY1" fmla="*/ 38100 h 206576"/>
              <a:gd name="connsiteX2" fmla="*/ 171450 w 384394"/>
              <a:gd name="connsiteY2" fmla="*/ 49530 h 206576"/>
              <a:gd name="connsiteX3" fmla="*/ 316230 w 384394"/>
              <a:gd name="connsiteY3" fmla="*/ 87630 h 206576"/>
              <a:gd name="connsiteX4" fmla="*/ 384394 w 384394"/>
              <a:gd name="connsiteY4" fmla="*/ 180275 h 206576"/>
              <a:gd name="connsiteX5" fmla="*/ 363629 w 384394"/>
              <a:gd name="connsiteY5" fmla="*/ 179439 h 206576"/>
              <a:gd name="connsiteX6" fmla="*/ 224790 w 384394"/>
              <a:gd name="connsiteY6" fmla="*/ 206576 h 206576"/>
              <a:gd name="connsiteX7" fmla="*/ 159586 w 384394"/>
              <a:gd name="connsiteY7" fmla="*/ 199324 h 206576"/>
              <a:gd name="connsiteX8" fmla="*/ 49945 w 384394"/>
              <a:gd name="connsiteY8" fmla="*/ 179906 h 206576"/>
              <a:gd name="connsiteX9" fmla="*/ 0 w 384394"/>
              <a:gd name="connsiteY9" fmla="*/ 160020 h 206576"/>
              <a:gd name="connsiteX10" fmla="*/ 0 w 384394"/>
              <a:gd name="connsiteY10" fmla="*/ 0 h 206576"/>
              <a:gd name="connsiteX0" fmla="*/ 0 w 384394"/>
              <a:gd name="connsiteY0" fmla="*/ 0 h 206576"/>
              <a:gd name="connsiteX1" fmla="*/ 19050 w 384394"/>
              <a:gd name="connsiteY1" fmla="*/ 38100 h 206576"/>
              <a:gd name="connsiteX2" fmla="*/ 171450 w 384394"/>
              <a:gd name="connsiteY2" fmla="*/ 49530 h 206576"/>
              <a:gd name="connsiteX3" fmla="*/ 316230 w 384394"/>
              <a:gd name="connsiteY3" fmla="*/ 87630 h 206576"/>
              <a:gd name="connsiteX4" fmla="*/ 384394 w 384394"/>
              <a:gd name="connsiteY4" fmla="*/ 180275 h 206576"/>
              <a:gd name="connsiteX5" fmla="*/ 363629 w 384394"/>
              <a:gd name="connsiteY5" fmla="*/ 179439 h 206576"/>
              <a:gd name="connsiteX6" fmla="*/ 363335 w 384394"/>
              <a:gd name="connsiteY6" fmla="*/ 184572 h 206576"/>
              <a:gd name="connsiteX7" fmla="*/ 224790 w 384394"/>
              <a:gd name="connsiteY7" fmla="*/ 206576 h 206576"/>
              <a:gd name="connsiteX8" fmla="*/ 159586 w 384394"/>
              <a:gd name="connsiteY8" fmla="*/ 199324 h 206576"/>
              <a:gd name="connsiteX9" fmla="*/ 49945 w 384394"/>
              <a:gd name="connsiteY9" fmla="*/ 179906 h 206576"/>
              <a:gd name="connsiteX10" fmla="*/ 0 w 384394"/>
              <a:gd name="connsiteY10" fmla="*/ 160020 h 206576"/>
              <a:gd name="connsiteX11" fmla="*/ 0 w 384394"/>
              <a:gd name="connsiteY11" fmla="*/ 0 h 206576"/>
              <a:gd name="connsiteX0" fmla="*/ 0 w 384394"/>
              <a:gd name="connsiteY0" fmla="*/ 0 h 206576"/>
              <a:gd name="connsiteX1" fmla="*/ 19050 w 384394"/>
              <a:gd name="connsiteY1" fmla="*/ 38100 h 206576"/>
              <a:gd name="connsiteX2" fmla="*/ 171450 w 384394"/>
              <a:gd name="connsiteY2" fmla="*/ 49530 h 206576"/>
              <a:gd name="connsiteX3" fmla="*/ 316230 w 384394"/>
              <a:gd name="connsiteY3" fmla="*/ 87630 h 206576"/>
              <a:gd name="connsiteX4" fmla="*/ 384394 w 384394"/>
              <a:gd name="connsiteY4" fmla="*/ 180275 h 206576"/>
              <a:gd name="connsiteX5" fmla="*/ 363629 w 384394"/>
              <a:gd name="connsiteY5" fmla="*/ 179439 h 206576"/>
              <a:gd name="connsiteX6" fmla="*/ 224790 w 384394"/>
              <a:gd name="connsiteY6" fmla="*/ 206576 h 206576"/>
              <a:gd name="connsiteX7" fmla="*/ 159586 w 384394"/>
              <a:gd name="connsiteY7" fmla="*/ 199324 h 206576"/>
              <a:gd name="connsiteX8" fmla="*/ 49945 w 384394"/>
              <a:gd name="connsiteY8" fmla="*/ 179906 h 206576"/>
              <a:gd name="connsiteX9" fmla="*/ 0 w 384394"/>
              <a:gd name="connsiteY9" fmla="*/ 160020 h 206576"/>
              <a:gd name="connsiteX10" fmla="*/ 0 w 384394"/>
              <a:gd name="connsiteY10" fmla="*/ 0 h 206576"/>
              <a:gd name="connsiteX0" fmla="*/ 0 w 384394"/>
              <a:gd name="connsiteY0" fmla="*/ 0 h 206576"/>
              <a:gd name="connsiteX1" fmla="*/ 19050 w 384394"/>
              <a:gd name="connsiteY1" fmla="*/ 38100 h 206576"/>
              <a:gd name="connsiteX2" fmla="*/ 171450 w 384394"/>
              <a:gd name="connsiteY2" fmla="*/ 49530 h 206576"/>
              <a:gd name="connsiteX3" fmla="*/ 316230 w 384394"/>
              <a:gd name="connsiteY3" fmla="*/ 87630 h 206576"/>
              <a:gd name="connsiteX4" fmla="*/ 384394 w 384394"/>
              <a:gd name="connsiteY4" fmla="*/ 180275 h 206576"/>
              <a:gd name="connsiteX5" fmla="*/ 224790 w 384394"/>
              <a:gd name="connsiteY5" fmla="*/ 206576 h 206576"/>
              <a:gd name="connsiteX6" fmla="*/ 159586 w 384394"/>
              <a:gd name="connsiteY6" fmla="*/ 199324 h 206576"/>
              <a:gd name="connsiteX7" fmla="*/ 49945 w 384394"/>
              <a:gd name="connsiteY7" fmla="*/ 179906 h 206576"/>
              <a:gd name="connsiteX8" fmla="*/ 0 w 384394"/>
              <a:gd name="connsiteY8" fmla="*/ 160020 h 206576"/>
              <a:gd name="connsiteX9" fmla="*/ 0 w 384394"/>
              <a:gd name="connsiteY9" fmla="*/ 0 h 206576"/>
              <a:gd name="connsiteX0" fmla="*/ 0 w 384394"/>
              <a:gd name="connsiteY0" fmla="*/ 0 h 206576"/>
              <a:gd name="connsiteX1" fmla="*/ 19050 w 384394"/>
              <a:gd name="connsiteY1" fmla="*/ 38100 h 206576"/>
              <a:gd name="connsiteX2" fmla="*/ 171450 w 384394"/>
              <a:gd name="connsiteY2" fmla="*/ 49530 h 206576"/>
              <a:gd name="connsiteX3" fmla="*/ 304384 w 384394"/>
              <a:gd name="connsiteY3" fmla="*/ 99528 h 206576"/>
              <a:gd name="connsiteX4" fmla="*/ 384394 w 384394"/>
              <a:gd name="connsiteY4" fmla="*/ 180275 h 206576"/>
              <a:gd name="connsiteX5" fmla="*/ 224790 w 384394"/>
              <a:gd name="connsiteY5" fmla="*/ 206576 h 206576"/>
              <a:gd name="connsiteX6" fmla="*/ 159586 w 384394"/>
              <a:gd name="connsiteY6" fmla="*/ 199324 h 206576"/>
              <a:gd name="connsiteX7" fmla="*/ 49945 w 384394"/>
              <a:gd name="connsiteY7" fmla="*/ 179906 h 206576"/>
              <a:gd name="connsiteX8" fmla="*/ 0 w 384394"/>
              <a:gd name="connsiteY8" fmla="*/ 160020 h 206576"/>
              <a:gd name="connsiteX9" fmla="*/ 0 w 384394"/>
              <a:gd name="connsiteY9" fmla="*/ 0 h 206576"/>
              <a:gd name="connsiteX0" fmla="*/ 0 w 384394"/>
              <a:gd name="connsiteY0" fmla="*/ 0 h 206576"/>
              <a:gd name="connsiteX1" fmla="*/ 33857 w 384394"/>
              <a:gd name="connsiteY1" fmla="*/ 44049 h 206576"/>
              <a:gd name="connsiteX2" fmla="*/ 171450 w 384394"/>
              <a:gd name="connsiteY2" fmla="*/ 49530 h 206576"/>
              <a:gd name="connsiteX3" fmla="*/ 304384 w 384394"/>
              <a:gd name="connsiteY3" fmla="*/ 99528 h 206576"/>
              <a:gd name="connsiteX4" fmla="*/ 384394 w 384394"/>
              <a:gd name="connsiteY4" fmla="*/ 180275 h 206576"/>
              <a:gd name="connsiteX5" fmla="*/ 224790 w 384394"/>
              <a:gd name="connsiteY5" fmla="*/ 206576 h 206576"/>
              <a:gd name="connsiteX6" fmla="*/ 159586 w 384394"/>
              <a:gd name="connsiteY6" fmla="*/ 199324 h 206576"/>
              <a:gd name="connsiteX7" fmla="*/ 49945 w 384394"/>
              <a:gd name="connsiteY7" fmla="*/ 179906 h 206576"/>
              <a:gd name="connsiteX8" fmla="*/ 0 w 384394"/>
              <a:gd name="connsiteY8" fmla="*/ 160020 h 206576"/>
              <a:gd name="connsiteX9" fmla="*/ 0 w 384394"/>
              <a:gd name="connsiteY9" fmla="*/ 0 h 206576"/>
              <a:gd name="connsiteX0" fmla="*/ 0 w 384394"/>
              <a:gd name="connsiteY0" fmla="*/ 0 h 202769"/>
              <a:gd name="connsiteX1" fmla="*/ 33857 w 384394"/>
              <a:gd name="connsiteY1" fmla="*/ 44049 h 202769"/>
              <a:gd name="connsiteX2" fmla="*/ 171450 w 384394"/>
              <a:gd name="connsiteY2" fmla="*/ 49530 h 202769"/>
              <a:gd name="connsiteX3" fmla="*/ 304384 w 384394"/>
              <a:gd name="connsiteY3" fmla="*/ 99528 h 202769"/>
              <a:gd name="connsiteX4" fmla="*/ 384394 w 384394"/>
              <a:gd name="connsiteY4" fmla="*/ 180275 h 202769"/>
              <a:gd name="connsiteX5" fmla="*/ 283130 w 384394"/>
              <a:gd name="connsiteY5" fmla="*/ 202769 h 202769"/>
              <a:gd name="connsiteX6" fmla="*/ 159586 w 384394"/>
              <a:gd name="connsiteY6" fmla="*/ 199324 h 202769"/>
              <a:gd name="connsiteX7" fmla="*/ 49945 w 384394"/>
              <a:gd name="connsiteY7" fmla="*/ 179906 h 202769"/>
              <a:gd name="connsiteX8" fmla="*/ 0 w 384394"/>
              <a:gd name="connsiteY8" fmla="*/ 160020 h 202769"/>
              <a:gd name="connsiteX9" fmla="*/ 0 w 384394"/>
              <a:gd name="connsiteY9" fmla="*/ 0 h 202769"/>
              <a:gd name="connsiteX0" fmla="*/ 0 w 384394"/>
              <a:gd name="connsiteY0" fmla="*/ 0 h 233586"/>
              <a:gd name="connsiteX1" fmla="*/ 33857 w 384394"/>
              <a:gd name="connsiteY1" fmla="*/ 44049 h 233586"/>
              <a:gd name="connsiteX2" fmla="*/ 171450 w 384394"/>
              <a:gd name="connsiteY2" fmla="*/ 49530 h 233586"/>
              <a:gd name="connsiteX3" fmla="*/ 304384 w 384394"/>
              <a:gd name="connsiteY3" fmla="*/ 99528 h 233586"/>
              <a:gd name="connsiteX4" fmla="*/ 384394 w 384394"/>
              <a:gd name="connsiteY4" fmla="*/ 180275 h 233586"/>
              <a:gd name="connsiteX5" fmla="*/ 283130 w 384394"/>
              <a:gd name="connsiteY5" fmla="*/ 202769 h 233586"/>
              <a:gd name="connsiteX6" fmla="*/ 232510 w 384394"/>
              <a:gd name="connsiteY6" fmla="*/ 233586 h 233586"/>
              <a:gd name="connsiteX7" fmla="*/ 49945 w 384394"/>
              <a:gd name="connsiteY7" fmla="*/ 179906 h 233586"/>
              <a:gd name="connsiteX8" fmla="*/ 0 w 384394"/>
              <a:gd name="connsiteY8" fmla="*/ 160020 h 233586"/>
              <a:gd name="connsiteX9" fmla="*/ 0 w 384394"/>
              <a:gd name="connsiteY9" fmla="*/ 0 h 233586"/>
              <a:gd name="connsiteX0" fmla="*/ 0 w 384394"/>
              <a:gd name="connsiteY0" fmla="*/ 0 h 271271"/>
              <a:gd name="connsiteX1" fmla="*/ 33857 w 384394"/>
              <a:gd name="connsiteY1" fmla="*/ 44049 h 271271"/>
              <a:gd name="connsiteX2" fmla="*/ 171450 w 384394"/>
              <a:gd name="connsiteY2" fmla="*/ 49530 h 271271"/>
              <a:gd name="connsiteX3" fmla="*/ 304384 w 384394"/>
              <a:gd name="connsiteY3" fmla="*/ 99528 h 271271"/>
              <a:gd name="connsiteX4" fmla="*/ 384394 w 384394"/>
              <a:gd name="connsiteY4" fmla="*/ 180275 h 271271"/>
              <a:gd name="connsiteX5" fmla="*/ 283130 w 384394"/>
              <a:gd name="connsiteY5" fmla="*/ 202769 h 271271"/>
              <a:gd name="connsiteX6" fmla="*/ 232510 w 384394"/>
              <a:gd name="connsiteY6" fmla="*/ 233586 h 271271"/>
              <a:gd name="connsiteX7" fmla="*/ 203087 w 384394"/>
              <a:gd name="connsiteY7" fmla="*/ 271271 h 271271"/>
              <a:gd name="connsiteX8" fmla="*/ 0 w 384394"/>
              <a:gd name="connsiteY8" fmla="*/ 160020 h 271271"/>
              <a:gd name="connsiteX9" fmla="*/ 0 w 384394"/>
              <a:gd name="connsiteY9" fmla="*/ 0 h 271271"/>
              <a:gd name="connsiteX0" fmla="*/ 0 w 384394"/>
              <a:gd name="connsiteY0" fmla="*/ 0 h 271271"/>
              <a:gd name="connsiteX1" fmla="*/ 33857 w 384394"/>
              <a:gd name="connsiteY1" fmla="*/ 44049 h 271271"/>
              <a:gd name="connsiteX2" fmla="*/ 171450 w 384394"/>
              <a:gd name="connsiteY2" fmla="*/ 49530 h 271271"/>
              <a:gd name="connsiteX3" fmla="*/ 304384 w 384394"/>
              <a:gd name="connsiteY3" fmla="*/ 99528 h 271271"/>
              <a:gd name="connsiteX4" fmla="*/ 384394 w 384394"/>
              <a:gd name="connsiteY4" fmla="*/ 180275 h 271271"/>
              <a:gd name="connsiteX5" fmla="*/ 283130 w 384394"/>
              <a:gd name="connsiteY5" fmla="*/ 202769 h 271271"/>
              <a:gd name="connsiteX6" fmla="*/ 232510 w 384394"/>
              <a:gd name="connsiteY6" fmla="*/ 233586 h 271271"/>
              <a:gd name="connsiteX7" fmla="*/ 203087 w 384394"/>
              <a:gd name="connsiteY7" fmla="*/ 271271 h 271271"/>
              <a:gd name="connsiteX8" fmla="*/ 109387 w 384394"/>
              <a:gd name="connsiteY8" fmla="*/ 255192 h 271271"/>
              <a:gd name="connsiteX9" fmla="*/ 0 w 384394"/>
              <a:gd name="connsiteY9" fmla="*/ 0 h 271271"/>
              <a:gd name="connsiteX0" fmla="*/ 75530 w 350537"/>
              <a:gd name="connsiteY0" fmla="*/ 211143 h 227222"/>
              <a:gd name="connsiteX1" fmla="*/ 0 w 350537"/>
              <a:gd name="connsiteY1" fmla="*/ 0 h 227222"/>
              <a:gd name="connsiteX2" fmla="*/ 137593 w 350537"/>
              <a:gd name="connsiteY2" fmla="*/ 5481 h 227222"/>
              <a:gd name="connsiteX3" fmla="*/ 270527 w 350537"/>
              <a:gd name="connsiteY3" fmla="*/ 55479 h 227222"/>
              <a:gd name="connsiteX4" fmla="*/ 350537 w 350537"/>
              <a:gd name="connsiteY4" fmla="*/ 136226 h 227222"/>
              <a:gd name="connsiteX5" fmla="*/ 249273 w 350537"/>
              <a:gd name="connsiteY5" fmla="*/ 158720 h 227222"/>
              <a:gd name="connsiteX6" fmla="*/ 198653 w 350537"/>
              <a:gd name="connsiteY6" fmla="*/ 189537 h 227222"/>
              <a:gd name="connsiteX7" fmla="*/ 169230 w 350537"/>
              <a:gd name="connsiteY7" fmla="*/ 227222 h 227222"/>
              <a:gd name="connsiteX8" fmla="*/ 75530 w 350537"/>
              <a:gd name="connsiteY8" fmla="*/ 211143 h 227222"/>
              <a:gd name="connsiteX0" fmla="*/ 0 w 275007"/>
              <a:gd name="connsiteY0" fmla="*/ 205662 h 221741"/>
              <a:gd name="connsiteX1" fmla="*/ 8334 w 275007"/>
              <a:gd name="connsiteY1" fmla="*/ 97305 h 221741"/>
              <a:gd name="connsiteX2" fmla="*/ 62063 w 275007"/>
              <a:gd name="connsiteY2" fmla="*/ 0 h 221741"/>
              <a:gd name="connsiteX3" fmla="*/ 194997 w 275007"/>
              <a:gd name="connsiteY3" fmla="*/ 49998 h 221741"/>
              <a:gd name="connsiteX4" fmla="*/ 275007 w 275007"/>
              <a:gd name="connsiteY4" fmla="*/ 130745 h 221741"/>
              <a:gd name="connsiteX5" fmla="*/ 173743 w 275007"/>
              <a:gd name="connsiteY5" fmla="*/ 153239 h 221741"/>
              <a:gd name="connsiteX6" fmla="*/ 123123 w 275007"/>
              <a:gd name="connsiteY6" fmla="*/ 184056 h 221741"/>
              <a:gd name="connsiteX7" fmla="*/ 93700 w 275007"/>
              <a:gd name="connsiteY7" fmla="*/ 221741 h 221741"/>
              <a:gd name="connsiteX8" fmla="*/ 0 w 275007"/>
              <a:gd name="connsiteY8" fmla="*/ 205662 h 221741"/>
              <a:gd name="connsiteX0" fmla="*/ 0 w 275007"/>
              <a:gd name="connsiteY0" fmla="*/ 155664 h 171743"/>
              <a:gd name="connsiteX1" fmla="*/ 8334 w 275007"/>
              <a:gd name="connsiteY1" fmla="*/ 47307 h 171743"/>
              <a:gd name="connsiteX2" fmla="*/ 58416 w 275007"/>
              <a:gd name="connsiteY2" fmla="*/ 37561 h 171743"/>
              <a:gd name="connsiteX3" fmla="*/ 194997 w 275007"/>
              <a:gd name="connsiteY3" fmla="*/ 0 h 171743"/>
              <a:gd name="connsiteX4" fmla="*/ 275007 w 275007"/>
              <a:gd name="connsiteY4" fmla="*/ 80747 h 171743"/>
              <a:gd name="connsiteX5" fmla="*/ 173743 w 275007"/>
              <a:gd name="connsiteY5" fmla="*/ 103241 h 171743"/>
              <a:gd name="connsiteX6" fmla="*/ 123123 w 275007"/>
              <a:gd name="connsiteY6" fmla="*/ 134058 h 171743"/>
              <a:gd name="connsiteX7" fmla="*/ 93700 w 275007"/>
              <a:gd name="connsiteY7" fmla="*/ 171743 h 171743"/>
              <a:gd name="connsiteX8" fmla="*/ 0 w 275007"/>
              <a:gd name="connsiteY8" fmla="*/ 155664 h 171743"/>
              <a:gd name="connsiteX0" fmla="*/ 0 w 275007"/>
              <a:gd name="connsiteY0" fmla="*/ 125209 h 141288"/>
              <a:gd name="connsiteX1" fmla="*/ 8334 w 275007"/>
              <a:gd name="connsiteY1" fmla="*/ 16852 h 141288"/>
              <a:gd name="connsiteX2" fmla="*/ 58416 w 275007"/>
              <a:gd name="connsiteY2" fmla="*/ 7106 h 141288"/>
              <a:gd name="connsiteX3" fmla="*/ 154889 w 275007"/>
              <a:gd name="connsiteY3" fmla="*/ 0 h 141288"/>
              <a:gd name="connsiteX4" fmla="*/ 275007 w 275007"/>
              <a:gd name="connsiteY4" fmla="*/ 50292 h 141288"/>
              <a:gd name="connsiteX5" fmla="*/ 173743 w 275007"/>
              <a:gd name="connsiteY5" fmla="*/ 72786 h 141288"/>
              <a:gd name="connsiteX6" fmla="*/ 123123 w 275007"/>
              <a:gd name="connsiteY6" fmla="*/ 103603 h 141288"/>
              <a:gd name="connsiteX7" fmla="*/ 93700 w 275007"/>
              <a:gd name="connsiteY7" fmla="*/ 141288 h 141288"/>
              <a:gd name="connsiteX8" fmla="*/ 0 w 275007"/>
              <a:gd name="connsiteY8" fmla="*/ 125209 h 141288"/>
              <a:gd name="connsiteX0" fmla="*/ 6251 w 281258"/>
              <a:gd name="connsiteY0" fmla="*/ 146426 h 162505"/>
              <a:gd name="connsiteX1" fmla="*/ 0 w 281258"/>
              <a:gd name="connsiteY1" fmla="*/ 0 h 162505"/>
              <a:gd name="connsiteX2" fmla="*/ 64667 w 281258"/>
              <a:gd name="connsiteY2" fmla="*/ 28323 h 162505"/>
              <a:gd name="connsiteX3" fmla="*/ 161140 w 281258"/>
              <a:gd name="connsiteY3" fmla="*/ 21217 h 162505"/>
              <a:gd name="connsiteX4" fmla="*/ 281258 w 281258"/>
              <a:gd name="connsiteY4" fmla="*/ 71509 h 162505"/>
              <a:gd name="connsiteX5" fmla="*/ 179994 w 281258"/>
              <a:gd name="connsiteY5" fmla="*/ 94003 h 162505"/>
              <a:gd name="connsiteX6" fmla="*/ 129374 w 281258"/>
              <a:gd name="connsiteY6" fmla="*/ 124820 h 162505"/>
              <a:gd name="connsiteX7" fmla="*/ 99951 w 281258"/>
              <a:gd name="connsiteY7" fmla="*/ 162505 h 162505"/>
              <a:gd name="connsiteX8" fmla="*/ 6251 w 281258"/>
              <a:gd name="connsiteY8" fmla="*/ 146426 h 162505"/>
              <a:gd name="connsiteX0" fmla="*/ 6251 w 281258"/>
              <a:gd name="connsiteY0" fmla="*/ 146426 h 162505"/>
              <a:gd name="connsiteX1" fmla="*/ 0 w 281258"/>
              <a:gd name="connsiteY1" fmla="*/ 0 h 162505"/>
              <a:gd name="connsiteX2" fmla="*/ 79252 w 281258"/>
              <a:gd name="connsiteY2" fmla="*/ 20709 h 162505"/>
              <a:gd name="connsiteX3" fmla="*/ 161140 w 281258"/>
              <a:gd name="connsiteY3" fmla="*/ 21217 h 162505"/>
              <a:gd name="connsiteX4" fmla="*/ 281258 w 281258"/>
              <a:gd name="connsiteY4" fmla="*/ 71509 h 162505"/>
              <a:gd name="connsiteX5" fmla="*/ 179994 w 281258"/>
              <a:gd name="connsiteY5" fmla="*/ 94003 h 162505"/>
              <a:gd name="connsiteX6" fmla="*/ 129374 w 281258"/>
              <a:gd name="connsiteY6" fmla="*/ 124820 h 162505"/>
              <a:gd name="connsiteX7" fmla="*/ 99951 w 281258"/>
              <a:gd name="connsiteY7" fmla="*/ 162505 h 162505"/>
              <a:gd name="connsiteX8" fmla="*/ 6251 w 281258"/>
              <a:gd name="connsiteY8" fmla="*/ 146426 h 162505"/>
              <a:gd name="connsiteX0" fmla="*/ 6251 w 281258"/>
              <a:gd name="connsiteY0" fmla="*/ 146426 h 162505"/>
              <a:gd name="connsiteX1" fmla="*/ 0 w 281258"/>
              <a:gd name="connsiteY1" fmla="*/ 0 h 162505"/>
              <a:gd name="connsiteX2" fmla="*/ 79252 w 281258"/>
              <a:gd name="connsiteY2" fmla="*/ 9288 h 162505"/>
              <a:gd name="connsiteX3" fmla="*/ 161140 w 281258"/>
              <a:gd name="connsiteY3" fmla="*/ 21217 h 162505"/>
              <a:gd name="connsiteX4" fmla="*/ 281258 w 281258"/>
              <a:gd name="connsiteY4" fmla="*/ 71509 h 162505"/>
              <a:gd name="connsiteX5" fmla="*/ 179994 w 281258"/>
              <a:gd name="connsiteY5" fmla="*/ 94003 h 162505"/>
              <a:gd name="connsiteX6" fmla="*/ 129374 w 281258"/>
              <a:gd name="connsiteY6" fmla="*/ 124820 h 162505"/>
              <a:gd name="connsiteX7" fmla="*/ 99951 w 281258"/>
              <a:gd name="connsiteY7" fmla="*/ 162505 h 162505"/>
              <a:gd name="connsiteX8" fmla="*/ 6251 w 281258"/>
              <a:gd name="connsiteY8" fmla="*/ 146426 h 162505"/>
              <a:gd name="connsiteX0" fmla="*/ 0 w 275007"/>
              <a:gd name="connsiteY0" fmla="*/ 137138 h 153217"/>
              <a:gd name="connsiteX1" fmla="*/ 4688 w 275007"/>
              <a:gd name="connsiteY1" fmla="*/ 9747 h 153217"/>
              <a:gd name="connsiteX2" fmla="*/ 73001 w 275007"/>
              <a:gd name="connsiteY2" fmla="*/ 0 h 153217"/>
              <a:gd name="connsiteX3" fmla="*/ 154889 w 275007"/>
              <a:gd name="connsiteY3" fmla="*/ 11929 h 153217"/>
              <a:gd name="connsiteX4" fmla="*/ 275007 w 275007"/>
              <a:gd name="connsiteY4" fmla="*/ 62221 h 153217"/>
              <a:gd name="connsiteX5" fmla="*/ 173743 w 275007"/>
              <a:gd name="connsiteY5" fmla="*/ 84715 h 153217"/>
              <a:gd name="connsiteX6" fmla="*/ 123123 w 275007"/>
              <a:gd name="connsiteY6" fmla="*/ 115532 h 153217"/>
              <a:gd name="connsiteX7" fmla="*/ 93700 w 275007"/>
              <a:gd name="connsiteY7" fmla="*/ 153217 h 153217"/>
              <a:gd name="connsiteX8" fmla="*/ 0 w 275007"/>
              <a:gd name="connsiteY8" fmla="*/ 137138 h 153217"/>
              <a:gd name="connsiteX0" fmla="*/ 0 w 275007"/>
              <a:gd name="connsiteY0" fmla="*/ 137138 h 153217"/>
              <a:gd name="connsiteX1" fmla="*/ 4688 w 275007"/>
              <a:gd name="connsiteY1" fmla="*/ 9747 h 153217"/>
              <a:gd name="connsiteX2" fmla="*/ 73001 w 275007"/>
              <a:gd name="connsiteY2" fmla="*/ 0 h 153217"/>
              <a:gd name="connsiteX3" fmla="*/ 184059 w 275007"/>
              <a:gd name="connsiteY3" fmla="*/ 15736 h 153217"/>
              <a:gd name="connsiteX4" fmla="*/ 275007 w 275007"/>
              <a:gd name="connsiteY4" fmla="*/ 62221 h 153217"/>
              <a:gd name="connsiteX5" fmla="*/ 173743 w 275007"/>
              <a:gd name="connsiteY5" fmla="*/ 84715 h 153217"/>
              <a:gd name="connsiteX6" fmla="*/ 123123 w 275007"/>
              <a:gd name="connsiteY6" fmla="*/ 115532 h 153217"/>
              <a:gd name="connsiteX7" fmla="*/ 93700 w 275007"/>
              <a:gd name="connsiteY7" fmla="*/ 153217 h 153217"/>
              <a:gd name="connsiteX8" fmla="*/ 0 w 275007"/>
              <a:gd name="connsiteY8" fmla="*/ 137138 h 153217"/>
              <a:gd name="connsiteX0" fmla="*/ 0 w 282299"/>
              <a:gd name="connsiteY0" fmla="*/ 137138 h 153217"/>
              <a:gd name="connsiteX1" fmla="*/ 4688 w 282299"/>
              <a:gd name="connsiteY1" fmla="*/ 9747 h 153217"/>
              <a:gd name="connsiteX2" fmla="*/ 73001 w 282299"/>
              <a:gd name="connsiteY2" fmla="*/ 0 h 153217"/>
              <a:gd name="connsiteX3" fmla="*/ 184059 w 282299"/>
              <a:gd name="connsiteY3" fmla="*/ 15736 h 153217"/>
              <a:gd name="connsiteX4" fmla="*/ 282299 w 282299"/>
              <a:gd name="connsiteY4" fmla="*/ 54607 h 153217"/>
              <a:gd name="connsiteX5" fmla="*/ 173743 w 282299"/>
              <a:gd name="connsiteY5" fmla="*/ 84715 h 153217"/>
              <a:gd name="connsiteX6" fmla="*/ 123123 w 282299"/>
              <a:gd name="connsiteY6" fmla="*/ 115532 h 153217"/>
              <a:gd name="connsiteX7" fmla="*/ 93700 w 282299"/>
              <a:gd name="connsiteY7" fmla="*/ 153217 h 153217"/>
              <a:gd name="connsiteX8" fmla="*/ 0 w 282299"/>
              <a:gd name="connsiteY8" fmla="*/ 137138 h 153217"/>
              <a:gd name="connsiteX0" fmla="*/ 0 w 282299"/>
              <a:gd name="connsiteY0" fmla="*/ 137138 h 153217"/>
              <a:gd name="connsiteX1" fmla="*/ 4688 w 282299"/>
              <a:gd name="connsiteY1" fmla="*/ 9747 h 153217"/>
              <a:gd name="connsiteX2" fmla="*/ 73001 w 282299"/>
              <a:gd name="connsiteY2" fmla="*/ 0 h 153217"/>
              <a:gd name="connsiteX3" fmla="*/ 253338 w 282299"/>
              <a:gd name="connsiteY3" fmla="*/ 15736 h 153217"/>
              <a:gd name="connsiteX4" fmla="*/ 282299 w 282299"/>
              <a:gd name="connsiteY4" fmla="*/ 54607 h 153217"/>
              <a:gd name="connsiteX5" fmla="*/ 173743 w 282299"/>
              <a:gd name="connsiteY5" fmla="*/ 84715 h 153217"/>
              <a:gd name="connsiteX6" fmla="*/ 123123 w 282299"/>
              <a:gd name="connsiteY6" fmla="*/ 115532 h 153217"/>
              <a:gd name="connsiteX7" fmla="*/ 93700 w 282299"/>
              <a:gd name="connsiteY7" fmla="*/ 153217 h 153217"/>
              <a:gd name="connsiteX8" fmla="*/ 0 w 282299"/>
              <a:gd name="connsiteY8" fmla="*/ 137138 h 153217"/>
              <a:gd name="connsiteX0" fmla="*/ 0 w 311469"/>
              <a:gd name="connsiteY0" fmla="*/ 137138 h 153217"/>
              <a:gd name="connsiteX1" fmla="*/ 4688 w 311469"/>
              <a:gd name="connsiteY1" fmla="*/ 9747 h 153217"/>
              <a:gd name="connsiteX2" fmla="*/ 73001 w 311469"/>
              <a:gd name="connsiteY2" fmla="*/ 0 h 153217"/>
              <a:gd name="connsiteX3" fmla="*/ 253338 w 311469"/>
              <a:gd name="connsiteY3" fmla="*/ 15736 h 153217"/>
              <a:gd name="connsiteX4" fmla="*/ 311469 w 311469"/>
              <a:gd name="connsiteY4" fmla="*/ 46993 h 153217"/>
              <a:gd name="connsiteX5" fmla="*/ 173743 w 311469"/>
              <a:gd name="connsiteY5" fmla="*/ 84715 h 153217"/>
              <a:gd name="connsiteX6" fmla="*/ 123123 w 311469"/>
              <a:gd name="connsiteY6" fmla="*/ 115532 h 153217"/>
              <a:gd name="connsiteX7" fmla="*/ 93700 w 311469"/>
              <a:gd name="connsiteY7" fmla="*/ 153217 h 153217"/>
              <a:gd name="connsiteX8" fmla="*/ 0 w 311469"/>
              <a:gd name="connsiteY8" fmla="*/ 137138 h 15321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311469" h="153217">
                <a:moveTo>
                  <a:pt x="0" y="137138"/>
                </a:moveTo>
                <a:lnTo>
                  <a:pt x="4688" y="9747"/>
                </a:lnTo>
                <a:lnTo>
                  <a:pt x="73001" y="0"/>
                </a:lnTo>
                <a:lnTo>
                  <a:pt x="253338" y="15736"/>
                </a:lnTo>
                <a:lnTo>
                  <a:pt x="311469" y="46993"/>
                </a:lnTo>
                <a:lnTo>
                  <a:pt x="173743" y="84715"/>
                </a:lnTo>
                <a:lnTo>
                  <a:pt x="123123" y="115532"/>
                </a:lnTo>
                <a:lnTo>
                  <a:pt x="93700" y="153217"/>
                </a:lnTo>
                <a:lnTo>
                  <a:pt x="0" y="137138"/>
                </a:lnTo>
                <a:close/>
              </a:path>
            </a:pathLst>
          </a:custGeom>
          <a:solidFill>
            <a:srgbClr val="FFCCFF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31" name="フリーフォーム: 図形 130">
            <a:extLst>
              <a:ext uri="{FF2B5EF4-FFF2-40B4-BE49-F238E27FC236}">
                <a16:creationId xmlns:a16="http://schemas.microsoft.com/office/drawing/2014/main" id="{59F90B4D-982E-E7A0-0E48-CE8ADB3800AE}"/>
              </a:ext>
            </a:extLst>
          </xdr:cNvPr>
          <xdr:cNvSpPr/>
        </xdr:nvSpPr>
        <xdr:spPr>
          <a:xfrm>
            <a:off x="20525170" y="2566195"/>
            <a:ext cx="517391" cy="194194"/>
          </a:xfrm>
          <a:custGeom>
            <a:avLst/>
            <a:gdLst>
              <a:gd name="connsiteX0" fmla="*/ 0 w 541020"/>
              <a:gd name="connsiteY0" fmla="*/ 0 h 251460"/>
              <a:gd name="connsiteX1" fmla="*/ 68580 w 541020"/>
              <a:gd name="connsiteY1" fmla="*/ 80010 h 251460"/>
              <a:gd name="connsiteX2" fmla="*/ 217170 w 541020"/>
              <a:gd name="connsiteY2" fmla="*/ 110490 h 251460"/>
              <a:gd name="connsiteX3" fmla="*/ 441960 w 541020"/>
              <a:gd name="connsiteY3" fmla="*/ 87630 h 251460"/>
              <a:gd name="connsiteX4" fmla="*/ 541020 w 541020"/>
              <a:gd name="connsiteY4" fmla="*/ 64770 h 251460"/>
              <a:gd name="connsiteX5" fmla="*/ 422910 w 541020"/>
              <a:gd name="connsiteY5" fmla="*/ 213360 h 251460"/>
              <a:gd name="connsiteX6" fmla="*/ 323850 w 541020"/>
              <a:gd name="connsiteY6" fmla="*/ 232410 h 251460"/>
              <a:gd name="connsiteX7" fmla="*/ 190500 w 541020"/>
              <a:gd name="connsiteY7" fmla="*/ 251460 h 251460"/>
              <a:gd name="connsiteX8" fmla="*/ 49530 w 541020"/>
              <a:gd name="connsiteY8" fmla="*/ 220980 h 251460"/>
              <a:gd name="connsiteX9" fmla="*/ 3810 w 541020"/>
              <a:gd name="connsiteY9" fmla="*/ 137160 h 251460"/>
              <a:gd name="connsiteX0" fmla="*/ 0 w 541020"/>
              <a:gd name="connsiteY0" fmla="*/ 0 h 251460"/>
              <a:gd name="connsiteX1" fmla="*/ 68580 w 541020"/>
              <a:gd name="connsiteY1" fmla="*/ 80010 h 251460"/>
              <a:gd name="connsiteX2" fmla="*/ 217170 w 541020"/>
              <a:gd name="connsiteY2" fmla="*/ 110490 h 251460"/>
              <a:gd name="connsiteX3" fmla="*/ 441960 w 541020"/>
              <a:gd name="connsiteY3" fmla="*/ 87630 h 251460"/>
              <a:gd name="connsiteX4" fmla="*/ 541020 w 541020"/>
              <a:gd name="connsiteY4" fmla="*/ 64770 h 251460"/>
              <a:gd name="connsiteX5" fmla="*/ 422910 w 541020"/>
              <a:gd name="connsiteY5" fmla="*/ 213360 h 251460"/>
              <a:gd name="connsiteX6" fmla="*/ 323850 w 541020"/>
              <a:gd name="connsiteY6" fmla="*/ 232410 h 251460"/>
              <a:gd name="connsiteX7" fmla="*/ 190500 w 541020"/>
              <a:gd name="connsiteY7" fmla="*/ 251460 h 251460"/>
              <a:gd name="connsiteX8" fmla="*/ 49530 w 541020"/>
              <a:gd name="connsiteY8" fmla="*/ 220980 h 251460"/>
              <a:gd name="connsiteX9" fmla="*/ 6773 w 541020"/>
              <a:gd name="connsiteY9" fmla="*/ 190657 h 251460"/>
              <a:gd name="connsiteX0" fmla="*/ 11004 w 534247"/>
              <a:gd name="connsiteY0" fmla="*/ 6560 h 186690"/>
              <a:gd name="connsiteX1" fmla="*/ 61807 w 534247"/>
              <a:gd name="connsiteY1" fmla="*/ 15240 h 186690"/>
              <a:gd name="connsiteX2" fmla="*/ 210397 w 534247"/>
              <a:gd name="connsiteY2" fmla="*/ 45720 h 186690"/>
              <a:gd name="connsiteX3" fmla="*/ 435187 w 534247"/>
              <a:gd name="connsiteY3" fmla="*/ 22860 h 186690"/>
              <a:gd name="connsiteX4" fmla="*/ 534247 w 534247"/>
              <a:gd name="connsiteY4" fmla="*/ 0 h 186690"/>
              <a:gd name="connsiteX5" fmla="*/ 416137 w 534247"/>
              <a:gd name="connsiteY5" fmla="*/ 148590 h 186690"/>
              <a:gd name="connsiteX6" fmla="*/ 317077 w 534247"/>
              <a:gd name="connsiteY6" fmla="*/ 167640 h 186690"/>
              <a:gd name="connsiteX7" fmla="*/ 183727 w 534247"/>
              <a:gd name="connsiteY7" fmla="*/ 186690 h 186690"/>
              <a:gd name="connsiteX8" fmla="*/ 42757 w 534247"/>
              <a:gd name="connsiteY8" fmla="*/ 156210 h 186690"/>
              <a:gd name="connsiteX9" fmla="*/ 0 w 534247"/>
              <a:gd name="connsiteY9" fmla="*/ 125887 h 186690"/>
              <a:gd name="connsiteX0" fmla="*/ 11004 w 534247"/>
              <a:gd name="connsiteY0" fmla="*/ 6560 h 186690"/>
              <a:gd name="connsiteX1" fmla="*/ 61807 w 534247"/>
              <a:gd name="connsiteY1" fmla="*/ 50904 h 186690"/>
              <a:gd name="connsiteX2" fmla="*/ 210397 w 534247"/>
              <a:gd name="connsiteY2" fmla="*/ 45720 h 186690"/>
              <a:gd name="connsiteX3" fmla="*/ 435187 w 534247"/>
              <a:gd name="connsiteY3" fmla="*/ 22860 h 186690"/>
              <a:gd name="connsiteX4" fmla="*/ 534247 w 534247"/>
              <a:gd name="connsiteY4" fmla="*/ 0 h 186690"/>
              <a:gd name="connsiteX5" fmla="*/ 416137 w 534247"/>
              <a:gd name="connsiteY5" fmla="*/ 148590 h 186690"/>
              <a:gd name="connsiteX6" fmla="*/ 317077 w 534247"/>
              <a:gd name="connsiteY6" fmla="*/ 167640 h 186690"/>
              <a:gd name="connsiteX7" fmla="*/ 183727 w 534247"/>
              <a:gd name="connsiteY7" fmla="*/ 186690 h 186690"/>
              <a:gd name="connsiteX8" fmla="*/ 42757 w 534247"/>
              <a:gd name="connsiteY8" fmla="*/ 156210 h 186690"/>
              <a:gd name="connsiteX9" fmla="*/ 0 w 534247"/>
              <a:gd name="connsiteY9" fmla="*/ 125887 h 186690"/>
              <a:gd name="connsiteX0" fmla="*/ 11004 w 534247"/>
              <a:gd name="connsiteY0" fmla="*/ 6560 h 186690"/>
              <a:gd name="connsiteX1" fmla="*/ 61807 w 534247"/>
              <a:gd name="connsiteY1" fmla="*/ 50904 h 186690"/>
              <a:gd name="connsiteX2" fmla="*/ 228173 w 534247"/>
              <a:gd name="connsiteY2" fmla="*/ 81385 h 186690"/>
              <a:gd name="connsiteX3" fmla="*/ 435187 w 534247"/>
              <a:gd name="connsiteY3" fmla="*/ 22860 h 186690"/>
              <a:gd name="connsiteX4" fmla="*/ 534247 w 534247"/>
              <a:gd name="connsiteY4" fmla="*/ 0 h 186690"/>
              <a:gd name="connsiteX5" fmla="*/ 416137 w 534247"/>
              <a:gd name="connsiteY5" fmla="*/ 148590 h 186690"/>
              <a:gd name="connsiteX6" fmla="*/ 317077 w 534247"/>
              <a:gd name="connsiteY6" fmla="*/ 167640 h 186690"/>
              <a:gd name="connsiteX7" fmla="*/ 183727 w 534247"/>
              <a:gd name="connsiteY7" fmla="*/ 186690 h 186690"/>
              <a:gd name="connsiteX8" fmla="*/ 42757 w 534247"/>
              <a:gd name="connsiteY8" fmla="*/ 156210 h 186690"/>
              <a:gd name="connsiteX9" fmla="*/ 0 w 534247"/>
              <a:gd name="connsiteY9" fmla="*/ 125887 h 186690"/>
              <a:gd name="connsiteX0" fmla="*/ 11004 w 534247"/>
              <a:gd name="connsiteY0" fmla="*/ 6560 h 186690"/>
              <a:gd name="connsiteX1" fmla="*/ 61807 w 534247"/>
              <a:gd name="connsiteY1" fmla="*/ 50904 h 186690"/>
              <a:gd name="connsiteX2" fmla="*/ 228173 w 534247"/>
              <a:gd name="connsiteY2" fmla="*/ 81385 h 186690"/>
              <a:gd name="connsiteX3" fmla="*/ 399634 w 534247"/>
              <a:gd name="connsiteY3" fmla="*/ 64468 h 186690"/>
              <a:gd name="connsiteX4" fmla="*/ 534247 w 534247"/>
              <a:gd name="connsiteY4" fmla="*/ 0 h 186690"/>
              <a:gd name="connsiteX5" fmla="*/ 416137 w 534247"/>
              <a:gd name="connsiteY5" fmla="*/ 148590 h 186690"/>
              <a:gd name="connsiteX6" fmla="*/ 317077 w 534247"/>
              <a:gd name="connsiteY6" fmla="*/ 167640 h 186690"/>
              <a:gd name="connsiteX7" fmla="*/ 183727 w 534247"/>
              <a:gd name="connsiteY7" fmla="*/ 186690 h 186690"/>
              <a:gd name="connsiteX8" fmla="*/ 42757 w 534247"/>
              <a:gd name="connsiteY8" fmla="*/ 156210 h 186690"/>
              <a:gd name="connsiteX9" fmla="*/ 0 w 534247"/>
              <a:gd name="connsiteY9" fmla="*/ 125887 h 186690"/>
              <a:gd name="connsiteX0" fmla="*/ 11004 w 495731"/>
              <a:gd name="connsiteY0" fmla="*/ 0 h 180130"/>
              <a:gd name="connsiteX1" fmla="*/ 61807 w 495731"/>
              <a:gd name="connsiteY1" fmla="*/ 44344 h 180130"/>
              <a:gd name="connsiteX2" fmla="*/ 228173 w 495731"/>
              <a:gd name="connsiteY2" fmla="*/ 74825 h 180130"/>
              <a:gd name="connsiteX3" fmla="*/ 399634 w 495731"/>
              <a:gd name="connsiteY3" fmla="*/ 57908 h 180130"/>
              <a:gd name="connsiteX4" fmla="*/ 495731 w 495731"/>
              <a:gd name="connsiteY4" fmla="*/ 26133 h 180130"/>
              <a:gd name="connsiteX5" fmla="*/ 416137 w 495731"/>
              <a:gd name="connsiteY5" fmla="*/ 142030 h 180130"/>
              <a:gd name="connsiteX6" fmla="*/ 317077 w 495731"/>
              <a:gd name="connsiteY6" fmla="*/ 161080 h 180130"/>
              <a:gd name="connsiteX7" fmla="*/ 183727 w 495731"/>
              <a:gd name="connsiteY7" fmla="*/ 180130 h 180130"/>
              <a:gd name="connsiteX8" fmla="*/ 42757 w 495731"/>
              <a:gd name="connsiteY8" fmla="*/ 149650 h 180130"/>
              <a:gd name="connsiteX9" fmla="*/ 0 w 495731"/>
              <a:gd name="connsiteY9" fmla="*/ 119327 h 180130"/>
              <a:gd name="connsiteX0" fmla="*/ 11004 w 495731"/>
              <a:gd name="connsiteY0" fmla="*/ 0 h 195349"/>
              <a:gd name="connsiteX1" fmla="*/ 61807 w 495731"/>
              <a:gd name="connsiteY1" fmla="*/ 59563 h 195349"/>
              <a:gd name="connsiteX2" fmla="*/ 228173 w 495731"/>
              <a:gd name="connsiteY2" fmla="*/ 90044 h 195349"/>
              <a:gd name="connsiteX3" fmla="*/ 399634 w 495731"/>
              <a:gd name="connsiteY3" fmla="*/ 73127 h 195349"/>
              <a:gd name="connsiteX4" fmla="*/ 495731 w 495731"/>
              <a:gd name="connsiteY4" fmla="*/ 41352 h 195349"/>
              <a:gd name="connsiteX5" fmla="*/ 416137 w 495731"/>
              <a:gd name="connsiteY5" fmla="*/ 157249 h 195349"/>
              <a:gd name="connsiteX6" fmla="*/ 317077 w 495731"/>
              <a:gd name="connsiteY6" fmla="*/ 176299 h 195349"/>
              <a:gd name="connsiteX7" fmla="*/ 183727 w 495731"/>
              <a:gd name="connsiteY7" fmla="*/ 195349 h 195349"/>
              <a:gd name="connsiteX8" fmla="*/ 42757 w 495731"/>
              <a:gd name="connsiteY8" fmla="*/ 164869 h 195349"/>
              <a:gd name="connsiteX9" fmla="*/ 0 w 495731"/>
              <a:gd name="connsiteY9" fmla="*/ 134546 h 195349"/>
              <a:gd name="connsiteX0" fmla="*/ 11004 w 495731"/>
              <a:gd name="connsiteY0" fmla="*/ 0 h 195349"/>
              <a:gd name="connsiteX1" fmla="*/ 72775 w 495731"/>
              <a:gd name="connsiteY1" fmla="*/ 44345 h 195349"/>
              <a:gd name="connsiteX2" fmla="*/ 228173 w 495731"/>
              <a:gd name="connsiteY2" fmla="*/ 90044 h 195349"/>
              <a:gd name="connsiteX3" fmla="*/ 399634 w 495731"/>
              <a:gd name="connsiteY3" fmla="*/ 73127 h 195349"/>
              <a:gd name="connsiteX4" fmla="*/ 495731 w 495731"/>
              <a:gd name="connsiteY4" fmla="*/ 41352 h 195349"/>
              <a:gd name="connsiteX5" fmla="*/ 416137 w 495731"/>
              <a:gd name="connsiteY5" fmla="*/ 157249 h 195349"/>
              <a:gd name="connsiteX6" fmla="*/ 317077 w 495731"/>
              <a:gd name="connsiteY6" fmla="*/ 176299 h 195349"/>
              <a:gd name="connsiteX7" fmla="*/ 183727 w 495731"/>
              <a:gd name="connsiteY7" fmla="*/ 195349 h 195349"/>
              <a:gd name="connsiteX8" fmla="*/ 42757 w 495731"/>
              <a:gd name="connsiteY8" fmla="*/ 164869 h 195349"/>
              <a:gd name="connsiteX9" fmla="*/ 0 w 495731"/>
              <a:gd name="connsiteY9" fmla="*/ 134546 h 195349"/>
              <a:gd name="connsiteX0" fmla="*/ 11004 w 495731"/>
              <a:gd name="connsiteY0" fmla="*/ 0 h 195349"/>
              <a:gd name="connsiteX1" fmla="*/ 72775 w 495731"/>
              <a:gd name="connsiteY1" fmla="*/ 44345 h 195349"/>
              <a:gd name="connsiteX2" fmla="*/ 224517 w 495731"/>
              <a:gd name="connsiteY2" fmla="*/ 63412 h 195349"/>
              <a:gd name="connsiteX3" fmla="*/ 399634 w 495731"/>
              <a:gd name="connsiteY3" fmla="*/ 73127 h 195349"/>
              <a:gd name="connsiteX4" fmla="*/ 495731 w 495731"/>
              <a:gd name="connsiteY4" fmla="*/ 41352 h 195349"/>
              <a:gd name="connsiteX5" fmla="*/ 416137 w 495731"/>
              <a:gd name="connsiteY5" fmla="*/ 157249 h 195349"/>
              <a:gd name="connsiteX6" fmla="*/ 317077 w 495731"/>
              <a:gd name="connsiteY6" fmla="*/ 176299 h 195349"/>
              <a:gd name="connsiteX7" fmla="*/ 183727 w 495731"/>
              <a:gd name="connsiteY7" fmla="*/ 195349 h 195349"/>
              <a:gd name="connsiteX8" fmla="*/ 42757 w 495731"/>
              <a:gd name="connsiteY8" fmla="*/ 164869 h 195349"/>
              <a:gd name="connsiteX9" fmla="*/ 0 w 495731"/>
              <a:gd name="connsiteY9" fmla="*/ 134546 h 195349"/>
              <a:gd name="connsiteX0" fmla="*/ 11004 w 495731"/>
              <a:gd name="connsiteY0" fmla="*/ 0 h 195349"/>
              <a:gd name="connsiteX1" fmla="*/ 72775 w 495731"/>
              <a:gd name="connsiteY1" fmla="*/ 44345 h 195349"/>
              <a:gd name="connsiteX2" fmla="*/ 224517 w 495731"/>
              <a:gd name="connsiteY2" fmla="*/ 63412 h 195349"/>
              <a:gd name="connsiteX3" fmla="*/ 381355 w 495731"/>
              <a:gd name="connsiteY3" fmla="*/ 38885 h 195349"/>
              <a:gd name="connsiteX4" fmla="*/ 495731 w 495731"/>
              <a:gd name="connsiteY4" fmla="*/ 41352 h 195349"/>
              <a:gd name="connsiteX5" fmla="*/ 416137 w 495731"/>
              <a:gd name="connsiteY5" fmla="*/ 157249 h 195349"/>
              <a:gd name="connsiteX6" fmla="*/ 317077 w 495731"/>
              <a:gd name="connsiteY6" fmla="*/ 176299 h 195349"/>
              <a:gd name="connsiteX7" fmla="*/ 183727 w 495731"/>
              <a:gd name="connsiteY7" fmla="*/ 195349 h 195349"/>
              <a:gd name="connsiteX8" fmla="*/ 42757 w 495731"/>
              <a:gd name="connsiteY8" fmla="*/ 164869 h 195349"/>
              <a:gd name="connsiteX9" fmla="*/ 0 w 495731"/>
              <a:gd name="connsiteY9" fmla="*/ 134546 h 195349"/>
              <a:gd name="connsiteX0" fmla="*/ 11004 w 521322"/>
              <a:gd name="connsiteY0" fmla="*/ 0 h 195349"/>
              <a:gd name="connsiteX1" fmla="*/ 72775 w 521322"/>
              <a:gd name="connsiteY1" fmla="*/ 44345 h 195349"/>
              <a:gd name="connsiteX2" fmla="*/ 224517 w 521322"/>
              <a:gd name="connsiteY2" fmla="*/ 63412 h 195349"/>
              <a:gd name="connsiteX3" fmla="*/ 381355 w 521322"/>
              <a:gd name="connsiteY3" fmla="*/ 38885 h 195349"/>
              <a:gd name="connsiteX4" fmla="*/ 521322 w 521322"/>
              <a:gd name="connsiteY4" fmla="*/ 10915 h 195349"/>
              <a:gd name="connsiteX5" fmla="*/ 416137 w 521322"/>
              <a:gd name="connsiteY5" fmla="*/ 157249 h 195349"/>
              <a:gd name="connsiteX6" fmla="*/ 317077 w 521322"/>
              <a:gd name="connsiteY6" fmla="*/ 176299 h 195349"/>
              <a:gd name="connsiteX7" fmla="*/ 183727 w 521322"/>
              <a:gd name="connsiteY7" fmla="*/ 195349 h 195349"/>
              <a:gd name="connsiteX8" fmla="*/ 42757 w 521322"/>
              <a:gd name="connsiteY8" fmla="*/ 164869 h 195349"/>
              <a:gd name="connsiteX9" fmla="*/ 0 w 521322"/>
              <a:gd name="connsiteY9" fmla="*/ 134546 h 1953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521322" h="195349">
                <a:moveTo>
                  <a:pt x="11004" y="0"/>
                </a:moveTo>
                <a:lnTo>
                  <a:pt x="72775" y="44345"/>
                </a:lnTo>
                <a:lnTo>
                  <a:pt x="224517" y="63412"/>
                </a:lnTo>
                <a:lnTo>
                  <a:pt x="381355" y="38885"/>
                </a:lnTo>
                <a:lnTo>
                  <a:pt x="521322" y="10915"/>
                </a:lnTo>
                <a:lnTo>
                  <a:pt x="416137" y="157249"/>
                </a:lnTo>
                <a:lnTo>
                  <a:pt x="317077" y="176299"/>
                </a:lnTo>
                <a:lnTo>
                  <a:pt x="183727" y="195349"/>
                </a:lnTo>
                <a:lnTo>
                  <a:pt x="42757" y="164869"/>
                </a:lnTo>
                <a:lnTo>
                  <a:pt x="0" y="134546"/>
                </a:lnTo>
              </a:path>
            </a:pathLst>
          </a:custGeom>
          <a:solidFill>
            <a:srgbClr val="FFCCFF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grpSp>
        <xdr:nvGrpSpPr>
          <xdr:cNvPr id="132" name="グループ化 131">
            <a:extLst>
              <a:ext uri="{FF2B5EF4-FFF2-40B4-BE49-F238E27FC236}">
                <a16:creationId xmlns:a16="http://schemas.microsoft.com/office/drawing/2014/main" id="{75084E15-B033-A515-E051-B04F78845A70}"/>
              </a:ext>
            </a:extLst>
          </xdr:cNvPr>
          <xdr:cNvGrpSpPr>
            <a:grpSpLocks noChangeAspect="1"/>
          </xdr:cNvGrpSpPr>
        </xdr:nvGrpSpPr>
        <xdr:grpSpPr>
          <a:xfrm>
            <a:off x="20055061" y="2178143"/>
            <a:ext cx="1595436" cy="1141599"/>
            <a:chOff x="5272768" y="1723047"/>
            <a:chExt cx="1802946" cy="1416259"/>
          </a:xfrm>
        </xdr:grpSpPr>
        <xdr:sp macro="" textlink="">
          <xdr:nvSpPr>
            <xdr:cNvPr id="149" name="正方形/長方形 148">
              <a:extLst>
                <a:ext uri="{FF2B5EF4-FFF2-40B4-BE49-F238E27FC236}">
                  <a16:creationId xmlns:a16="http://schemas.microsoft.com/office/drawing/2014/main" id="{81FE6C1D-631F-21A4-3983-F3D92909CB3C}"/>
                </a:ext>
              </a:extLst>
            </xdr:cNvPr>
            <xdr:cNvSpPr/>
          </xdr:nvSpPr>
          <xdr:spPr>
            <a:xfrm>
              <a:off x="5272768" y="1723047"/>
              <a:ext cx="535782" cy="1416259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0" name="正方形/長方形 67">
              <a:extLst>
                <a:ext uri="{FF2B5EF4-FFF2-40B4-BE49-F238E27FC236}">
                  <a16:creationId xmlns:a16="http://schemas.microsoft.com/office/drawing/2014/main" id="{257B9F0B-B4FF-EEDD-BEBA-DE177655D05E}"/>
                </a:ext>
              </a:extLst>
            </xdr:cNvPr>
            <xdr:cNvSpPr/>
          </xdr:nvSpPr>
          <xdr:spPr>
            <a:xfrm>
              <a:off x="6046674" y="2109107"/>
              <a:ext cx="1029040" cy="629329"/>
            </a:xfrm>
            <a:custGeom>
              <a:avLst/>
              <a:gdLst>
                <a:gd name="connsiteX0" fmla="*/ 0 w 1029040"/>
                <a:gd name="connsiteY0" fmla="*/ 0 h 629329"/>
                <a:gd name="connsiteX1" fmla="*/ 1029040 w 1029040"/>
                <a:gd name="connsiteY1" fmla="*/ 0 h 629329"/>
                <a:gd name="connsiteX2" fmla="*/ 1029040 w 1029040"/>
                <a:gd name="connsiteY2" fmla="*/ 629329 h 629329"/>
                <a:gd name="connsiteX3" fmla="*/ 0 w 1029040"/>
                <a:gd name="connsiteY3" fmla="*/ 629329 h 629329"/>
                <a:gd name="connsiteX4" fmla="*/ 0 w 1029040"/>
                <a:gd name="connsiteY4" fmla="*/ 0 h 629329"/>
                <a:gd name="connsiteX0" fmla="*/ 0 w 1029040"/>
                <a:gd name="connsiteY0" fmla="*/ 0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  <a:gd name="connsiteX5" fmla="*/ 0 w 1029040"/>
                <a:gd name="connsiteY5" fmla="*/ 0 h 629329"/>
                <a:gd name="connsiteX0" fmla="*/ 0 w 1029040"/>
                <a:gd name="connsiteY0" fmla="*/ 629329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029040" h="629329">
                  <a:moveTo>
                    <a:pt x="0" y="629329"/>
                  </a:moveTo>
                  <a:lnTo>
                    <a:pt x="416719" y="0"/>
                  </a:lnTo>
                  <a:lnTo>
                    <a:pt x="1029040" y="0"/>
                  </a:lnTo>
                  <a:lnTo>
                    <a:pt x="1029040" y="629329"/>
                  </a:lnTo>
                  <a:lnTo>
                    <a:pt x="0" y="629329"/>
                  </a:lnTo>
                  <a:close/>
                </a:path>
              </a:pathLst>
            </a:cu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51" name="正方形/長方形 150">
              <a:extLst>
                <a:ext uri="{FF2B5EF4-FFF2-40B4-BE49-F238E27FC236}">
                  <a16:creationId xmlns:a16="http://schemas.microsoft.com/office/drawing/2014/main" id="{A71AD2C8-F65C-45D0-B4DA-D7AAA613970F}"/>
                </a:ext>
              </a:extLst>
            </xdr:cNvPr>
            <xdr:cNvSpPr/>
          </xdr:nvSpPr>
          <xdr:spPr>
            <a:xfrm>
              <a:off x="5806964" y="2738437"/>
              <a:ext cx="494843" cy="140209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33" name="フリーフォーム: 図形 132">
            <a:extLst>
              <a:ext uri="{FF2B5EF4-FFF2-40B4-BE49-F238E27FC236}">
                <a16:creationId xmlns:a16="http://schemas.microsoft.com/office/drawing/2014/main" id="{F33E1BED-C6A7-8AA4-48A1-A7AF83BA4DDA}"/>
              </a:ext>
            </a:extLst>
          </xdr:cNvPr>
          <xdr:cNvSpPr/>
        </xdr:nvSpPr>
        <xdr:spPr>
          <a:xfrm>
            <a:off x="20536396" y="2833931"/>
            <a:ext cx="323410" cy="53846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  <a:gd name="connsiteX0" fmla="*/ 0 w 337038"/>
              <a:gd name="connsiteY0" fmla="*/ 0 h 42974"/>
              <a:gd name="connsiteX1" fmla="*/ 43961 w 337038"/>
              <a:gd name="connsiteY1" fmla="*/ 20993 h 42974"/>
              <a:gd name="connsiteX2" fmla="*/ 139211 w 337038"/>
              <a:gd name="connsiteY2" fmla="*/ 42974 h 42974"/>
              <a:gd name="connsiteX3" fmla="*/ 263769 w 337038"/>
              <a:gd name="connsiteY3" fmla="*/ 28320 h 42974"/>
              <a:gd name="connsiteX4" fmla="*/ 337038 w 337038"/>
              <a:gd name="connsiteY4" fmla="*/ 6339 h 4297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7038" h="42974">
                <a:moveTo>
                  <a:pt x="0" y="0"/>
                </a:moveTo>
                <a:lnTo>
                  <a:pt x="43961" y="20993"/>
                </a:lnTo>
                <a:lnTo>
                  <a:pt x="139211" y="42974"/>
                </a:lnTo>
                <a:lnTo>
                  <a:pt x="263769" y="28320"/>
                </a:lnTo>
                <a:lnTo>
                  <a:pt x="337038" y="6339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34" name="フリーフォーム: 図形 133">
            <a:extLst>
              <a:ext uri="{FF2B5EF4-FFF2-40B4-BE49-F238E27FC236}">
                <a16:creationId xmlns:a16="http://schemas.microsoft.com/office/drawing/2014/main" id="{A96B2C7B-9A62-6C8B-6F32-07830E691834}"/>
              </a:ext>
            </a:extLst>
          </xdr:cNvPr>
          <xdr:cNvSpPr/>
        </xdr:nvSpPr>
        <xdr:spPr>
          <a:xfrm>
            <a:off x="20533438" y="2698994"/>
            <a:ext cx="422709" cy="64352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  <a:gd name="connsiteX0" fmla="*/ 0 w 332402"/>
              <a:gd name="connsiteY0" fmla="*/ 0 h 47704"/>
              <a:gd name="connsiteX1" fmla="*/ 39325 w 332402"/>
              <a:gd name="connsiteY1" fmla="*/ 25723 h 47704"/>
              <a:gd name="connsiteX2" fmla="*/ 134575 w 332402"/>
              <a:gd name="connsiteY2" fmla="*/ 47704 h 47704"/>
              <a:gd name="connsiteX3" fmla="*/ 259133 w 332402"/>
              <a:gd name="connsiteY3" fmla="*/ 33050 h 47704"/>
              <a:gd name="connsiteX4" fmla="*/ 332402 w 332402"/>
              <a:gd name="connsiteY4" fmla="*/ 11069 h 47704"/>
              <a:gd name="connsiteX0" fmla="*/ 0 w 332402"/>
              <a:gd name="connsiteY0" fmla="*/ 0 h 47704"/>
              <a:gd name="connsiteX1" fmla="*/ 39325 w 332402"/>
              <a:gd name="connsiteY1" fmla="*/ 25723 h 47704"/>
              <a:gd name="connsiteX2" fmla="*/ 134575 w 332402"/>
              <a:gd name="connsiteY2" fmla="*/ 47704 h 47704"/>
              <a:gd name="connsiteX3" fmla="*/ 182231 w 332402"/>
              <a:gd name="connsiteY3" fmla="*/ 42880 h 47704"/>
              <a:gd name="connsiteX4" fmla="*/ 259133 w 332402"/>
              <a:gd name="connsiteY4" fmla="*/ 33050 h 47704"/>
              <a:gd name="connsiteX5" fmla="*/ 332402 w 332402"/>
              <a:gd name="connsiteY5" fmla="*/ 11069 h 47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332402" h="47704">
                <a:moveTo>
                  <a:pt x="0" y="0"/>
                </a:moveTo>
                <a:lnTo>
                  <a:pt x="39325" y="25723"/>
                </a:lnTo>
                <a:lnTo>
                  <a:pt x="134575" y="47704"/>
                </a:lnTo>
                <a:cubicBezTo>
                  <a:pt x="148915" y="45365"/>
                  <a:pt x="167891" y="45219"/>
                  <a:pt x="182231" y="42880"/>
                </a:cubicBezTo>
                <a:lnTo>
                  <a:pt x="259133" y="33050"/>
                </a:lnTo>
                <a:lnTo>
                  <a:pt x="332402" y="11069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35" name="フリーフォーム: 図形 134">
            <a:extLst>
              <a:ext uri="{FF2B5EF4-FFF2-40B4-BE49-F238E27FC236}">
                <a16:creationId xmlns:a16="http://schemas.microsoft.com/office/drawing/2014/main" id="{B8B52447-4663-0083-F295-72D8CEF31C94}"/>
              </a:ext>
            </a:extLst>
          </xdr:cNvPr>
          <xdr:cNvSpPr/>
        </xdr:nvSpPr>
        <xdr:spPr>
          <a:xfrm>
            <a:off x="20536397" y="2562386"/>
            <a:ext cx="514628" cy="68227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  <a:gd name="connsiteX0" fmla="*/ 0 w 335144"/>
              <a:gd name="connsiteY0" fmla="*/ 0 h 50382"/>
              <a:gd name="connsiteX1" fmla="*/ 42067 w 335144"/>
              <a:gd name="connsiteY1" fmla="*/ 28401 h 50382"/>
              <a:gd name="connsiteX2" fmla="*/ 137317 w 335144"/>
              <a:gd name="connsiteY2" fmla="*/ 50382 h 50382"/>
              <a:gd name="connsiteX3" fmla="*/ 261875 w 335144"/>
              <a:gd name="connsiteY3" fmla="*/ 35728 h 50382"/>
              <a:gd name="connsiteX4" fmla="*/ 335144 w 335144"/>
              <a:gd name="connsiteY4" fmla="*/ 13747 h 50382"/>
              <a:gd name="connsiteX0" fmla="*/ 0 w 349947"/>
              <a:gd name="connsiteY0" fmla="*/ 0 h 50382"/>
              <a:gd name="connsiteX1" fmla="*/ 42067 w 349947"/>
              <a:gd name="connsiteY1" fmla="*/ 28401 h 50382"/>
              <a:gd name="connsiteX2" fmla="*/ 137317 w 349947"/>
              <a:gd name="connsiteY2" fmla="*/ 50382 h 50382"/>
              <a:gd name="connsiteX3" fmla="*/ 261875 w 349947"/>
              <a:gd name="connsiteY3" fmla="*/ 35728 h 50382"/>
              <a:gd name="connsiteX4" fmla="*/ 349947 w 349947"/>
              <a:gd name="connsiteY4" fmla="*/ 13747 h 5038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49947" h="50382">
                <a:moveTo>
                  <a:pt x="0" y="0"/>
                </a:moveTo>
                <a:lnTo>
                  <a:pt x="42067" y="28401"/>
                </a:lnTo>
                <a:lnTo>
                  <a:pt x="137317" y="50382"/>
                </a:lnTo>
                <a:lnTo>
                  <a:pt x="261875" y="35728"/>
                </a:lnTo>
                <a:cubicBezTo>
                  <a:pt x="286298" y="28401"/>
                  <a:pt x="325524" y="21074"/>
                  <a:pt x="349947" y="13747"/>
                </a:cubicBez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36" name="フリーフォーム: 図形 135">
            <a:extLst>
              <a:ext uri="{FF2B5EF4-FFF2-40B4-BE49-F238E27FC236}">
                <a16:creationId xmlns:a16="http://schemas.microsoft.com/office/drawing/2014/main" id="{65B1C89F-C130-EB30-8E31-F2A287869129}"/>
              </a:ext>
            </a:extLst>
          </xdr:cNvPr>
          <xdr:cNvSpPr/>
        </xdr:nvSpPr>
        <xdr:spPr>
          <a:xfrm>
            <a:off x="20535976" y="2453122"/>
            <a:ext cx="329642" cy="169153"/>
          </a:xfrm>
          <a:custGeom>
            <a:avLst/>
            <a:gdLst>
              <a:gd name="connsiteX0" fmla="*/ 0 w 351692"/>
              <a:gd name="connsiteY0" fmla="*/ 0 h 234462"/>
              <a:gd name="connsiteX1" fmla="*/ 0 w 351692"/>
              <a:gd name="connsiteY1" fmla="*/ 0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  <a:gd name="connsiteX0" fmla="*/ 0 w 351692"/>
              <a:gd name="connsiteY0" fmla="*/ 0 h 234462"/>
              <a:gd name="connsiteX1" fmla="*/ 11465 w 351692"/>
              <a:gd name="connsiteY1" fmla="*/ 13601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  <a:gd name="connsiteX0" fmla="*/ 0 w 351692"/>
              <a:gd name="connsiteY0" fmla="*/ 0 h 234462"/>
              <a:gd name="connsiteX1" fmla="*/ 11465 w 351692"/>
              <a:gd name="connsiteY1" fmla="*/ 13601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31630 w 351692"/>
              <a:gd name="connsiteY7" fmla="*/ 176658 h 234462"/>
              <a:gd name="connsiteX0" fmla="*/ 0 w 331630"/>
              <a:gd name="connsiteY0" fmla="*/ 0 h 176658"/>
              <a:gd name="connsiteX1" fmla="*/ 11465 w 331630"/>
              <a:gd name="connsiteY1" fmla="*/ 13601 h 176658"/>
              <a:gd name="connsiteX2" fmla="*/ 43961 w 331630"/>
              <a:gd name="connsiteY2" fmla="*/ 36635 h 176658"/>
              <a:gd name="connsiteX3" fmla="*/ 131884 w 331630"/>
              <a:gd name="connsiteY3" fmla="*/ 58616 h 176658"/>
              <a:gd name="connsiteX4" fmla="*/ 227134 w 331630"/>
              <a:gd name="connsiteY4" fmla="*/ 65943 h 176658"/>
              <a:gd name="connsiteX5" fmla="*/ 278423 w 331630"/>
              <a:gd name="connsiteY5" fmla="*/ 109904 h 176658"/>
              <a:gd name="connsiteX6" fmla="*/ 331630 w 331630"/>
              <a:gd name="connsiteY6" fmla="*/ 176658 h 176658"/>
              <a:gd name="connsiteX0" fmla="*/ 0 w 331630"/>
              <a:gd name="connsiteY0" fmla="*/ 0 h 176658"/>
              <a:gd name="connsiteX1" fmla="*/ 43961 w 331630"/>
              <a:gd name="connsiteY1" fmla="*/ 36635 h 176658"/>
              <a:gd name="connsiteX2" fmla="*/ 131884 w 331630"/>
              <a:gd name="connsiteY2" fmla="*/ 58616 h 176658"/>
              <a:gd name="connsiteX3" fmla="*/ 227134 w 331630"/>
              <a:gd name="connsiteY3" fmla="*/ 65943 h 176658"/>
              <a:gd name="connsiteX4" fmla="*/ 278423 w 331630"/>
              <a:gd name="connsiteY4" fmla="*/ 109904 h 176658"/>
              <a:gd name="connsiteX5" fmla="*/ 331630 w 331630"/>
              <a:gd name="connsiteY5" fmla="*/ 176658 h 176658"/>
              <a:gd name="connsiteX0" fmla="*/ 0 w 317299"/>
              <a:gd name="connsiteY0" fmla="*/ 0 h 159657"/>
              <a:gd name="connsiteX1" fmla="*/ 29630 w 317299"/>
              <a:gd name="connsiteY1" fmla="*/ 19634 h 159657"/>
              <a:gd name="connsiteX2" fmla="*/ 117553 w 317299"/>
              <a:gd name="connsiteY2" fmla="*/ 41615 h 159657"/>
              <a:gd name="connsiteX3" fmla="*/ 212803 w 317299"/>
              <a:gd name="connsiteY3" fmla="*/ 48942 h 159657"/>
              <a:gd name="connsiteX4" fmla="*/ 264092 w 317299"/>
              <a:gd name="connsiteY4" fmla="*/ 92903 h 159657"/>
              <a:gd name="connsiteX5" fmla="*/ 317299 w 317299"/>
              <a:gd name="connsiteY5" fmla="*/ 159657 h 159657"/>
              <a:gd name="connsiteX0" fmla="*/ 0 w 320830"/>
              <a:gd name="connsiteY0" fmla="*/ 0 h 194437"/>
              <a:gd name="connsiteX1" fmla="*/ 29630 w 320830"/>
              <a:gd name="connsiteY1" fmla="*/ 19634 h 194437"/>
              <a:gd name="connsiteX2" fmla="*/ 117553 w 320830"/>
              <a:gd name="connsiteY2" fmla="*/ 41615 h 194437"/>
              <a:gd name="connsiteX3" fmla="*/ 212803 w 320830"/>
              <a:gd name="connsiteY3" fmla="*/ 48942 h 194437"/>
              <a:gd name="connsiteX4" fmla="*/ 264092 w 320830"/>
              <a:gd name="connsiteY4" fmla="*/ 92903 h 194437"/>
              <a:gd name="connsiteX5" fmla="*/ 320830 w 320830"/>
              <a:gd name="connsiteY5" fmla="*/ 194437 h 19443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320830" h="194437">
                <a:moveTo>
                  <a:pt x="0" y="0"/>
                </a:moveTo>
                <a:lnTo>
                  <a:pt x="29630" y="19634"/>
                </a:lnTo>
                <a:lnTo>
                  <a:pt x="117553" y="41615"/>
                </a:lnTo>
                <a:lnTo>
                  <a:pt x="212803" y="48942"/>
                </a:lnTo>
                <a:lnTo>
                  <a:pt x="264092" y="92903"/>
                </a:lnTo>
                <a:cubicBezTo>
                  <a:pt x="281828" y="115154"/>
                  <a:pt x="303094" y="172186"/>
                  <a:pt x="320830" y="194437"/>
                </a:cubicBez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37" name="フリーフォーム: 図形 136">
            <a:extLst>
              <a:ext uri="{FF2B5EF4-FFF2-40B4-BE49-F238E27FC236}">
                <a16:creationId xmlns:a16="http://schemas.microsoft.com/office/drawing/2014/main" id="{BF796704-86D8-2F7A-C17A-3828F8D857CC}"/>
              </a:ext>
            </a:extLst>
          </xdr:cNvPr>
          <xdr:cNvSpPr/>
        </xdr:nvSpPr>
        <xdr:spPr>
          <a:xfrm>
            <a:off x="20766691" y="2473179"/>
            <a:ext cx="330422" cy="31901"/>
          </a:xfrm>
          <a:custGeom>
            <a:avLst/>
            <a:gdLst>
              <a:gd name="connsiteX0" fmla="*/ 0 w 402981"/>
              <a:gd name="connsiteY0" fmla="*/ 21981 h 65942"/>
              <a:gd name="connsiteX1" fmla="*/ 109904 w 402981"/>
              <a:gd name="connsiteY1" fmla="*/ 0 h 65942"/>
              <a:gd name="connsiteX2" fmla="*/ 249115 w 402981"/>
              <a:gd name="connsiteY2" fmla="*/ 14654 h 65942"/>
              <a:gd name="connsiteX3" fmla="*/ 402981 w 402981"/>
              <a:gd name="connsiteY3" fmla="*/ 65942 h 65942"/>
              <a:gd name="connsiteX0" fmla="*/ 0 w 311395"/>
              <a:gd name="connsiteY0" fmla="*/ 21981 h 31212"/>
              <a:gd name="connsiteX1" fmla="*/ 109904 w 311395"/>
              <a:gd name="connsiteY1" fmla="*/ 0 h 31212"/>
              <a:gd name="connsiteX2" fmla="*/ 249115 w 311395"/>
              <a:gd name="connsiteY2" fmla="*/ 14654 h 31212"/>
              <a:gd name="connsiteX3" fmla="*/ 311395 w 311395"/>
              <a:gd name="connsiteY3" fmla="*/ 31212 h 3121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11395" h="31212">
                <a:moveTo>
                  <a:pt x="0" y="21981"/>
                </a:moveTo>
                <a:lnTo>
                  <a:pt x="109904" y="0"/>
                </a:lnTo>
                <a:lnTo>
                  <a:pt x="249115" y="14654"/>
                </a:lnTo>
                <a:cubicBezTo>
                  <a:pt x="300404" y="31750"/>
                  <a:pt x="260106" y="14116"/>
                  <a:pt x="311395" y="31212"/>
                </a:cubicBez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38" name="フリーフォーム: 図形 137">
            <a:extLst>
              <a:ext uri="{FF2B5EF4-FFF2-40B4-BE49-F238E27FC236}">
                <a16:creationId xmlns:a16="http://schemas.microsoft.com/office/drawing/2014/main" id="{8F840A97-4EE6-D16D-6EF0-0B20F25F284B}"/>
              </a:ext>
            </a:extLst>
          </xdr:cNvPr>
          <xdr:cNvSpPr/>
        </xdr:nvSpPr>
        <xdr:spPr>
          <a:xfrm>
            <a:off x="20515862" y="2334564"/>
            <a:ext cx="327111" cy="45385"/>
          </a:xfrm>
          <a:custGeom>
            <a:avLst/>
            <a:gdLst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75260 w 400050"/>
              <a:gd name="connsiteY3" fmla="*/ 45720 h 182880"/>
              <a:gd name="connsiteX4" fmla="*/ 304800 w 400050"/>
              <a:gd name="connsiteY4" fmla="*/ 83820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75260 w 400050"/>
              <a:gd name="connsiteY3" fmla="*/ 45720 h 182880"/>
              <a:gd name="connsiteX4" fmla="*/ 304800 w 400050"/>
              <a:gd name="connsiteY4" fmla="*/ 83820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  <a:gd name="connsiteX7" fmla="*/ 0 w 400050"/>
              <a:gd name="connsiteY7" fmla="*/ 0 h 182880"/>
              <a:gd name="connsiteX0" fmla="*/ 400050 w 487546"/>
              <a:gd name="connsiteY0" fmla="*/ 182880 h 274353"/>
              <a:gd name="connsiteX1" fmla="*/ 0 w 487546"/>
              <a:gd name="connsiteY1" fmla="*/ 0 h 274353"/>
              <a:gd name="connsiteX2" fmla="*/ 30480 w 487546"/>
              <a:gd name="connsiteY2" fmla="*/ 30480 h 274353"/>
              <a:gd name="connsiteX3" fmla="*/ 87630 w 487546"/>
              <a:gd name="connsiteY3" fmla="*/ 38100 h 274353"/>
              <a:gd name="connsiteX4" fmla="*/ 175260 w 487546"/>
              <a:gd name="connsiteY4" fmla="*/ 45720 h 274353"/>
              <a:gd name="connsiteX5" fmla="*/ 304800 w 487546"/>
              <a:gd name="connsiteY5" fmla="*/ 83820 h 274353"/>
              <a:gd name="connsiteX6" fmla="*/ 354330 w 487546"/>
              <a:gd name="connsiteY6" fmla="*/ 133350 h 274353"/>
              <a:gd name="connsiteX7" fmla="*/ 487546 w 487546"/>
              <a:gd name="connsiteY7" fmla="*/ 274353 h 274353"/>
              <a:gd name="connsiteX0" fmla="*/ 0 w 514037"/>
              <a:gd name="connsiteY0" fmla="*/ 240051 h 274353"/>
              <a:gd name="connsiteX1" fmla="*/ 26491 w 514037"/>
              <a:gd name="connsiteY1" fmla="*/ 0 h 274353"/>
              <a:gd name="connsiteX2" fmla="*/ 56971 w 514037"/>
              <a:gd name="connsiteY2" fmla="*/ 30480 h 274353"/>
              <a:gd name="connsiteX3" fmla="*/ 114121 w 514037"/>
              <a:gd name="connsiteY3" fmla="*/ 38100 h 274353"/>
              <a:gd name="connsiteX4" fmla="*/ 201751 w 514037"/>
              <a:gd name="connsiteY4" fmla="*/ 45720 h 274353"/>
              <a:gd name="connsiteX5" fmla="*/ 331291 w 514037"/>
              <a:gd name="connsiteY5" fmla="*/ 83820 h 274353"/>
              <a:gd name="connsiteX6" fmla="*/ 380821 w 514037"/>
              <a:gd name="connsiteY6" fmla="*/ 133350 h 274353"/>
              <a:gd name="connsiteX7" fmla="*/ 514037 w 514037"/>
              <a:gd name="connsiteY7" fmla="*/ 274353 h 274353"/>
              <a:gd name="connsiteX0" fmla="*/ 0 w 380821"/>
              <a:gd name="connsiteY0" fmla="*/ 240051 h 240051"/>
              <a:gd name="connsiteX1" fmla="*/ 26491 w 380821"/>
              <a:gd name="connsiteY1" fmla="*/ 0 h 240051"/>
              <a:gd name="connsiteX2" fmla="*/ 56971 w 380821"/>
              <a:gd name="connsiteY2" fmla="*/ 30480 h 240051"/>
              <a:gd name="connsiteX3" fmla="*/ 114121 w 380821"/>
              <a:gd name="connsiteY3" fmla="*/ 38100 h 240051"/>
              <a:gd name="connsiteX4" fmla="*/ 201751 w 380821"/>
              <a:gd name="connsiteY4" fmla="*/ 45720 h 240051"/>
              <a:gd name="connsiteX5" fmla="*/ 331291 w 380821"/>
              <a:gd name="connsiteY5" fmla="*/ 83820 h 240051"/>
              <a:gd name="connsiteX6" fmla="*/ 380821 w 380821"/>
              <a:gd name="connsiteY6" fmla="*/ 133350 h 240051"/>
              <a:gd name="connsiteX0" fmla="*/ 0 w 380821"/>
              <a:gd name="connsiteY0" fmla="*/ 240051 h 240051"/>
              <a:gd name="connsiteX1" fmla="*/ 26491 w 380821"/>
              <a:gd name="connsiteY1" fmla="*/ 0 h 240051"/>
              <a:gd name="connsiteX2" fmla="*/ 56971 w 380821"/>
              <a:gd name="connsiteY2" fmla="*/ 30480 h 240051"/>
              <a:gd name="connsiteX3" fmla="*/ 114121 w 380821"/>
              <a:gd name="connsiteY3" fmla="*/ 38100 h 240051"/>
              <a:gd name="connsiteX4" fmla="*/ 331291 w 380821"/>
              <a:gd name="connsiteY4" fmla="*/ 83820 h 240051"/>
              <a:gd name="connsiteX5" fmla="*/ 380821 w 380821"/>
              <a:gd name="connsiteY5" fmla="*/ 133350 h 240051"/>
              <a:gd name="connsiteX0" fmla="*/ 0 w 380821"/>
              <a:gd name="connsiteY0" fmla="*/ 240051 h 240051"/>
              <a:gd name="connsiteX1" fmla="*/ 26491 w 380821"/>
              <a:gd name="connsiteY1" fmla="*/ 0 h 240051"/>
              <a:gd name="connsiteX2" fmla="*/ 114121 w 380821"/>
              <a:gd name="connsiteY2" fmla="*/ 38100 h 240051"/>
              <a:gd name="connsiteX3" fmla="*/ 331291 w 380821"/>
              <a:gd name="connsiteY3" fmla="*/ 83820 h 240051"/>
              <a:gd name="connsiteX4" fmla="*/ 380821 w 380821"/>
              <a:gd name="connsiteY4" fmla="*/ 133350 h 240051"/>
              <a:gd name="connsiteX0" fmla="*/ 0 w 354330"/>
              <a:gd name="connsiteY0" fmla="*/ 0 h 133350"/>
              <a:gd name="connsiteX1" fmla="*/ 87630 w 354330"/>
              <a:gd name="connsiteY1" fmla="*/ 38100 h 133350"/>
              <a:gd name="connsiteX2" fmla="*/ 304800 w 354330"/>
              <a:gd name="connsiteY2" fmla="*/ 83820 h 133350"/>
              <a:gd name="connsiteX3" fmla="*/ 354330 w 354330"/>
              <a:gd name="connsiteY3" fmla="*/ 133350 h 133350"/>
              <a:gd name="connsiteX0" fmla="*/ 0 w 354330"/>
              <a:gd name="connsiteY0" fmla="*/ 0 h 133350"/>
              <a:gd name="connsiteX1" fmla="*/ 87630 w 354330"/>
              <a:gd name="connsiteY1" fmla="*/ 38100 h 133350"/>
              <a:gd name="connsiteX2" fmla="*/ 256507 w 354330"/>
              <a:gd name="connsiteY2" fmla="*/ 92529 h 133350"/>
              <a:gd name="connsiteX3" fmla="*/ 304800 w 354330"/>
              <a:gd name="connsiteY3" fmla="*/ 83820 h 133350"/>
              <a:gd name="connsiteX4" fmla="*/ 354330 w 354330"/>
              <a:gd name="connsiteY4" fmla="*/ 133350 h 133350"/>
              <a:gd name="connsiteX0" fmla="*/ 0 w 394432"/>
              <a:gd name="connsiteY0" fmla="*/ 0 h 190521"/>
              <a:gd name="connsiteX1" fmla="*/ 87630 w 394432"/>
              <a:gd name="connsiteY1" fmla="*/ 38100 h 190521"/>
              <a:gd name="connsiteX2" fmla="*/ 256507 w 394432"/>
              <a:gd name="connsiteY2" fmla="*/ 92529 h 190521"/>
              <a:gd name="connsiteX3" fmla="*/ 304800 w 394432"/>
              <a:gd name="connsiteY3" fmla="*/ 83820 h 190521"/>
              <a:gd name="connsiteX4" fmla="*/ 394432 w 394432"/>
              <a:gd name="connsiteY4" fmla="*/ 190521 h 190521"/>
              <a:gd name="connsiteX0" fmla="*/ 0 w 394432"/>
              <a:gd name="connsiteY0" fmla="*/ 0 h 190521"/>
              <a:gd name="connsiteX1" fmla="*/ 87630 w 394432"/>
              <a:gd name="connsiteY1" fmla="*/ 38100 h 190521"/>
              <a:gd name="connsiteX2" fmla="*/ 256507 w 394432"/>
              <a:gd name="connsiteY2" fmla="*/ 92529 h 190521"/>
              <a:gd name="connsiteX3" fmla="*/ 337611 w 394432"/>
              <a:gd name="connsiteY3" fmla="*/ 160048 h 190521"/>
              <a:gd name="connsiteX4" fmla="*/ 394432 w 394432"/>
              <a:gd name="connsiteY4" fmla="*/ 190521 h 190521"/>
              <a:gd name="connsiteX0" fmla="*/ 0 w 394432"/>
              <a:gd name="connsiteY0" fmla="*/ 0 h 190521"/>
              <a:gd name="connsiteX1" fmla="*/ 87630 w 394432"/>
              <a:gd name="connsiteY1" fmla="*/ 38100 h 190521"/>
              <a:gd name="connsiteX2" fmla="*/ 245570 w 394432"/>
              <a:gd name="connsiteY2" fmla="*/ 126831 h 190521"/>
              <a:gd name="connsiteX3" fmla="*/ 337611 w 394432"/>
              <a:gd name="connsiteY3" fmla="*/ 160048 h 190521"/>
              <a:gd name="connsiteX4" fmla="*/ 394432 w 394432"/>
              <a:gd name="connsiteY4" fmla="*/ 190521 h 190521"/>
              <a:gd name="connsiteX0" fmla="*/ 0 w 394432"/>
              <a:gd name="connsiteY0" fmla="*/ 0 h 190521"/>
              <a:gd name="connsiteX1" fmla="*/ 102213 w 394432"/>
              <a:gd name="connsiteY1" fmla="*/ 125762 h 190521"/>
              <a:gd name="connsiteX2" fmla="*/ 245570 w 394432"/>
              <a:gd name="connsiteY2" fmla="*/ 126831 h 190521"/>
              <a:gd name="connsiteX3" fmla="*/ 337611 w 394432"/>
              <a:gd name="connsiteY3" fmla="*/ 160048 h 190521"/>
              <a:gd name="connsiteX4" fmla="*/ 394432 w 394432"/>
              <a:gd name="connsiteY4" fmla="*/ 190521 h 190521"/>
              <a:gd name="connsiteX0" fmla="*/ 0 w 292219"/>
              <a:gd name="connsiteY0" fmla="*/ 636 h 65395"/>
              <a:gd name="connsiteX1" fmla="*/ 143357 w 292219"/>
              <a:gd name="connsiteY1" fmla="*/ 1705 h 65395"/>
              <a:gd name="connsiteX2" fmla="*/ 235398 w 292219"/>
              <a:gd name="connsiteY2" fmla="*/ 34922 h 65395"/>
              <a:gd name="connsiteX3" fmla="*/ 292219 w 292219"/>
              <a:gd name="connsiteY3" fmla="*/ 65395 h 65395"/>
              <a:gd name="connsiteX0" fmla="*/ 0 w 281282"/>
              <a:gd name="connsiteY0" fmla="*/ 14955 h 64468"/>
              <a:gd name="connsiteX1" fmla="*/ 132420 w 281282"/>
              <a:gd name="connsiteY1" fmla="*/ 778 h 64468"/>
              <a:gd name="connsiteX2" fmla="*/ 224461 w 281282"/>
              <a:gd name="connsiteY2" fmla="*/ 33995 h 64468"/>
              <a:gd name="connsiteX3" fmla="*/ 281282 w 281282"/>
              <a:gd name="connsiteY3" fmla="*/ 64468 h 64468"/>
              <a:gd name="connsiteX0" fmla="*/ 0 w 281282"/>
              <a:gd name="connsiteY0" fmla="*/ 0 h 49513"/>
              <a:gd name="connsiteX1" fmla="*/ 125129 w 281282"/>
              <a:gd name="connsiteY1" fmla="*/ 8692 h 49513"/>
              <a:gd name="connsiteX2" fmla="*/ 224461 w 281282"/>
              <a:gd name="connsiteY2" fmla="*/ 19040 h 49513"/>
              <a:gd name="connsiteX3" fmla="*/ 281282 w 281282"/>
              <a:gd name="connsiteY3" fmla="*/ 49513 h 49513"/>
              <a:gd name="connsiteX0" fmla="*/ 0 w 281282"/>
              <a:gd name="connsiteY0" fmla="*/ 4050 h 53563"/>
              <a:gd name="connsiteX1" fmla="*/ 128774 w 281282"/>
              <a:gd name="connsiteY1" fmla="*/ 1308 h 53563"/>
              <a:gd name="connsiteX2" fmla="*/ 224461 w 281282"/>
              <a:gd name="connsiteY2" fmla="*/ 23090 h 53563"/>
              <a:gd name="connsiteX3" fmla="*/ 281282 w 281282"/>
              <a:gd name="connsiteY3" fmla="*/ 53563 h 53563"/>
              <a:gd name="connsiteX0" fmla="*/ 0 w 328675"/>
              <a:gd name="connsiteY0" fmla="*/ 4050 h 53563"/>
              <a:gd name="connsiteX1" fmla="*/ 128774 w 328675"/>
              <a:gd name="connsiteY1" fmla="*/ 1308 h 53563"/>
              <a:gd name="connsiteX2" fmla="*/ 224461 w 328675"/>
              <a:gd name="connsiteY2" fmla="*/ 23090 h 53563"/>
              <a:gd name="connsiteX3" fmla="*/ 328675 w 328675"/>
              <a:gd name="connsiteY3" fmla="*/ 53563 h 53563"/>
              <a:gd name="connsiteX0" fmla="*/ 0 w 328675"/>
              <a:gd name="connsiteY0" fmla="*/ 4050 h 53563"/>
              <a:gd name="connsiteX1" fmla="*/ 128774 w 328675"/>
              <a:gd name="connsiteY1" fmla="*/ 1308 h 53563"/>
              <a:gd name="connsiteX2" fmla="*/ 249981 w 328675"/>
              <a:gd name="connsiteY2" fmla="*/ 14163 h 53563"/>
              <a:gd name="connsiteX3" fmla="*/ 328675 w 328675"/>
              <a:gd name="connsiteY3" fmla="*/ 53563 h 5356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28675" h="53563">
                <a:moveTo>
                  <a:pt x="0" y="4050"/>
                </a:moveTo>
                <a:cubicBezTo>
                  <a:pt x="38064" y="9489"/>
                  <a:pt x="90710" y="-4131"/>
                  <a:pt x="128774" y="1308"/>
                </a:cubicBezTo>
                <a:lnTo>
                  <a:pt x="249981" y="14163"/>
                </a:lnTo>
                <a:lnTo>
                  <a:pt x="328675" y="53563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39" name="テキスト ボックス 138">
            <a:extLst>
              <a:ext uri="{FF2B5EF4-FFF2-40B4-BE49-F238E27FC236}">
                <a16:creationId xmlns:a16="http://schemas.microsoft.com/office/drawing/2014/main" id="{FE369BF6-6329-B543-0D81-3A461F89EF7E}"/>
              </a:ext>
            </a:extLst>
          </xdr:cNvPr>
          <xdr:cNvSpPr txBox="1"/>
        </xdr:nvSpPr>
        <xdr:spPr>
          <a:xfrm>
            <a:off x="20564531" y="2863159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①</a:t>
            </a:r>
          </a:p>
        </xdr:txBody>
      </xdr:sp>
      <xdr:sp macro="" textlink="">
        <xdr:nvSpPr>
          <xdr:cNvPr id="140" name="テキスト ボックス 139">
            <a:extLst>
              <a:ext uri="{FF2B5EF4-FFF2-40B4-BE49-F238E27FC236}">
                <a16:creationId xmlns:a16="http://schemas.microsoft.com/office/drawing/2014/main" id="{8CFDC5A1-F99F-4833-DFAE-B20A50AA107A}"/>
              </a:ext>
            </a:extLst>
          </xdr:cNvPr>
          <xdr:cNvSpPr txBox="1"/>
        </xdr:nvSpPr>
        <xdr:spPr>
          <a:xfrm>
            <a:off x="20596312" y="2738830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②</a:t>
            </a:r>
          </a:p>
        </xdr:txBody>
      </xdr:sp>
      <xdr:sp macro="" textlink="">
        <xdr:nvSpPr>
          <xdr:cNvPr id="141" name="テキスト ボックス 140">
            <a:extLst>
              <a:ext uri="{FF2B5EF4-FFF2-40B4-BE49-F238E27FC236}">
                <a16:creationId xmlns:a16="http://schemas.microsoft.com/office/drawing/2014/main" id="{EF04EFB4-10DC-B85C-FCB9-1D47320BE8B6}"/>
              </a:ext>
            </a:extLst>
          </xdr:cNvPr>
          <xdr:cNvSpPr txBox="1"/>
        </xdr:nvSpPr>
        <xdr:spPr>
          <a:xfrm>
            <a:off x="20675872" y="2630095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③</a:t>
            </a:r>
          </a:p>
        </xdr:txBody>
      </xdr:sp>
      <xdr:sp macro="" textlink="">
        <xdr:nvSpPr>
          <xdr:cNvPr id="142" name="テキスト ボックス 141">
            <a:extLst>
              <a:ext uri="{FF2B5EF4-FFF2-40B4-BE49-F238E27FC236}">
                <a16:creationId xmlns:a16="http://schemas.microsoft.com/office/drawing/2014/main" id="{804817A1-AB04-A4A7-F5D6-B93A94EC5537}"/>
              </a:ext>
            </a:extLst>
          </xdr:cNvPr>
          <xdr:cNvSpPr txBox="1"/>
        </xdr:nvSpPr>
        <xdr:spPr>
          <a:xfrm>
            <a:off x="20601099" y="2478631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④</a:t>
            </a:r>
          </a:p>
        </xdr:txBody>
      </xdr:sp>
      <xdr:sp macro="" textlink="">
        <xdr:nvSpPr>
          <xdr:cNvPr id="143" name="テキスト ボックス 142">
            <a:extLst>
              <a:ext uri="{FF2B5EF4-FFF2-40B4-BE49-F238E27FC236}">
                <a16:creationId xmlns:a16="http://schemas.microsoft.com/office/drawing/2014/main" id="{08FDCEE3-0F6B-7F03-891B-51FE535785F8}"/>
              </a:ext>
            </a:extLst>
          </xdr:cNvPr>
          <xdr:cNvSpPr txBox="1"/>
        </xdr:nvSpPr>
        <xdr:spPr>
          <a:xfrm>
            <a:off x="20866440" y="2479886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⑤</a:t>
            </a:r>
          </a:p>
        </xdr:txBody>
      </xdr:sp>
      <xdr:sp macro="" textlink="">
        <xdr:nvSpPr>
          <xdr:cNvPr id="144" name="テキスト ボックス 143">
            <a:extLst>
              <a:ext uri="{FF2B5EF4-FFF2-40B4-BE49-F238E27FC236}">
                <a16:creationId xmlns:a16="http://schemas.microsoft.com/office/drawing/2014/main" id="{C2EDB923-DB4E-D057-4BDF-1275CC2F2BF4}"/>
              </a:ext>
            </a:extLst>
          </xdr:cNvPr>
          <xdr:cNvSpPr txBox="1"/>
        </xdr:nvSpPr>
        <xdr:spPr>
          <a:xfrm>
            <a:off x="20973579" y="2361096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⑥</a:t>
            </a:r>
          </a:p>
        </xdr:txBody>
      </xdr:sp>
      <xdr:sp macro="" textlink="">
        <xdr:nvSpPr>
          <xdr:cNvPr id="145" name="フリーフォーム: 図形 144">
            <a:extLst>
              <a:ext uri="{FF2B5EF4-FFF2-40B4-BE49-F238E27FC236}">
                <a16:creationId xmlns:a16="http://schemas.microsoft.com/office/drawing/2014/main" id="{94EBB1AA-88F3-4C7D-8017-229AE7D2D38E}"/>
              </a:ext>
            </a:extLst>
          </xdr:cNvPr>
          <xdr:cNvSpPr/>
        </xdr:nvSpPr>
        <xdr:spPr>
          <a:xfrm>
            <a:off x="20745747" y="2408986"/>
            <a:ext cx="442119" cy="88665"/>
          </a:xfrm>
          <a:custGeom>
            <a:avLst/>
            <a:gdLst>
              <a:gd name="connsiteX0" fmla="*/ 0 w 351692"/>
              <a:gd name="connsiteY0" fmla="*/ 0 h 234462"/>
              <a:gd name="connsiteX1" fmla="*/ 0 w 351692"/>
              <a:gd name="connsiteY1" fmla="*/ 0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  <a:gd name="connsiteX0" fmla="*/ 0 w 351692"/>
              <a:gd name="connsiteY0" fmla="*/ 0 h 234462"/>
              <a:gd name="connsiteX1" fmla="*/ 11465 w 351692"/>
              <a:gd name="connsiteY1" fmla="*/ 13601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  <a:gd name="connsiteX0" fmla="*/ 0 w 351692"/>
              <a:gd name="connsiteY0" fmla="*/ 0 h 234462"/>
              <a:gd name="connsiteX1" fmla="*/ 11465 w 351692"/>
              <a:gd name="connsiteY1" fmla="*/ 13601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31630 w 351692"/>
              <a:gd name="connsiteY7" fmla="*/ 176658 h 234462"/>
              <a:gd name="connsiteX0" fmla="*/ 0 w 331630"/>
              <a:gd name="connsiteY0" fmla="*/ 0 h 176658"/>
              <a:gd name="connsiteX1" fmla="*/ 11465 w 331630"/>
              <a:gd name="connsiteY1" fmla="*/ 13601 h 176658"/>
              <a:gd name="connsiteX2" fmla="*/ 43961 w 331630"/>
              <a:gd name="connsiteY2" fmla="*/ 36635 h 176658"/>
              <a:gd name="connsiteX3" fmla="*/ 131884 w 331630"/>
              <a:gd name="connsiteY3" fmla="*/ 58616 h 176658"/>
              <a:gd name="connsiteX4" fmla="*/ 227134 w 331630"/>
              <a:gd name="connsiteY4" fmla="*/ 65943 h 176658"/>
              <a:gd name="connsiteX5" fmla="*/ 278423 w 331630"/>
              <a:gd name="connsiteY5" fmla="*/ 109904 h 176658"/>
              <a:gd name="connsiteX6" fmla="*/ 331630 w 331630"/>
              <a:gd name="connsiteY6" fmla="*/ 176658 h 176658"/>
              <a:gd name="connsiteX0" fmla="*/ 0 w 331630"/>
              <a:gd name="connsiteY0" fmla="*/ 0 h 176658"/>
              <a:gd name="connsiteX1" fmla="*/ 43961 w 331630"/>
              <a:gd name="connsiteY1" fmla="*/ 36635 h 176658"/>
              <a:gd name="connsiteX2" fmla="*/ 131884 w 331630"/>
              <a:gd name="connsiteY2" fmla="*/ 58616 h 176658"/>
              <a:gd name="connsiteX3" fmla="*/ 227134 w 331630"/>
              <a:gd name="connsiteY3" fmla="*/ 65943 h 176658"/>
              <a:gd name="connsiteX4" fmla="*/ 278423 w 331630"/>
              <a:gd name="connsiteY4" fmla="*/ 109904 h 176658"/>
              <a:gd name="connsiteX5" fmla="*/ 331630 w 331630"/>
              <a:gd name="connsiteY5" fmla="*/ 176658 h 176658"/>
              <a:gd name="connsiteX0" fmla="*/ 0 w 317299"/>
              <a:gd name="connsiteY0" fmla="*/ 0 h 159657"/>
              <a:gd name="connsiteX1" fmla="*/ 29630 w 317299"/>
              <a:gd name="connsiteY1" fmla="*/ 19634 h 159657"/>
              <a:gd name="connsiteX2" fmla="*/ 117553 w 317299"/>
              <a:gd name="connsiteY2" fmla="*/ 41615 h 159657"/>
              <a:gd name="connsiteX3" fmla="*/ 212803 w 317299"/>
              <a:gd name="connsiteY3" fmla="*/ 48942 h 159657"/>
              <a:gd name="connsiteX4" fmla="*/ 264092 w 317299"/>
              <a:gd name="connsiteY4" fmla="*/ 92903 h 159657"/>
              <a:gd name="connsiteX5" fmla="*/ 317299 w 317299"/>
              <a:gd name="connsiteY5" fmla="*/ 159657 h 159657"/>
              <a:gd name="connsiteX0" fmla="*/ 12746 w 330045"/>
              <a:gd name="connsiteY0" fmla="*/ 0 h 159657"/>
              <a:gd name="connsiteX1" fmla="*/ 0 w 330045"/>
              <a:gd name="connsiteY1" fmla="*/ 89304 h 159657"/>
              <a:gd name="connsiteX2" fmla="*/ 130299 w 330045"/>
              <a:gd name="connsiteY2" fmla="*/ 41615 h 159657"/>
              <a:gd name="connsiteX3" fmla="*/ 225549 w 330045"/>
              <a:gd name="connsiteY3" fmla="*/ 48942 h 159657"/>
              <a:gd name="connsiteX4" fmla="*/ 276838 w 330045"/>
              <a:gd name="connsiteY4" fmla="*/ 92903 h 159657"/>
              <a:gd name="connsiteX5" fmla="*/ 330045 w 330045"/>
              <a:gd name="connsiteY5" fmla="*/ 159657 h 159657"/>
              <a:gd name="connsiteX0" fmla="*/ 0 w 430301"/>
              <a:gd name="connsiteY0" fmla="*/ 119496 h 119495"/>
              <a:gd name="connsiteX1" fmla="*/ 100256 w 430301"/>
              <a:gd name="connsiteY1" fmla="*/ 47689 h 119495"/>
              <a:gd name="connsiteX2" fmla="*/ 230555 w 430301"/>
              <a:gd name="connsiteY2" fmla="*/ 0 h 119495"/>
              <a:gd name="connsiteX3" fmla="*/ 325805 w 430301"/>
              <a:gd name="connsiteY3" fmla="*/ 7327 h 119495"/>
              <a:gd name="connsiteX4" fmla="*/ 377094 w 430301"/>
              <a:gd name="connsiteY4" fmla="*/ 51288 h 119495"/>
              <a:gd name="connsiteX5" fmla="*/ 430301 w 430301"/>
              <a:gd name="connsiteY5" fmla="*/ 118042 h 119495"/>
              <a:gd name="connsiteX0" fmla="*/ 0 w 430301"/>
              <a:gd name="connsiteY0" fmla="*/ 119496 h 119496"/>
              <a:gd name="connsiteX1" fmla="*/ 100256 w 430301"/>
              <a:gd name="connsiteY1" fmla="*/ 47689 h 119496"/>
              <a:gd name="connsiteX2" fmla="*/ 230555 w 430301"/>
              <a:gd name="connsiteY2" fmla="*/ 0 h 119496"/>
              <a:gd name="connsiteX3" fmla="*/ 325805 w 430301"/>
              <a:gd name="connsiteY3" fmla="*/ 7327 h 119496"/>
              <a:gd name="connsiteX4" fmla="*/ 362969 w 430301"/>
              <a:gd name="connsiteY4" fmla="*/ 64352 h 119496"/>
              <a:gd name="connsiteX5" fmla="*/ 430301 w 430301"/>
              <a:gd name="connsiteY5" fmla="*/ 118042 h 119496"/>
              <a:gd name="connsiteX0" fmla="*/ 0 w 430301"/>
              <a:gd name="connsiteY0" fmla="*/ 119496 h 119496"/>
              <a:gd name="connsiteX1" fmla="*/ 100256 w 430301"/>
              <a:gd name="connsiteY1" fmla="*/ 47689 h 119496"/>
              <a:gd name="connsiteX2" fmla="*/ 230555 w 430301"/>
              <a:gd name="connsiteY2" fmla="*/ 0 h 119496"/>
              <a:gd name="connsiteX3" fmla="*/ 294023 w 430301"/>
              <a:gd name="connsiteY3" fmla="*/ 33453 h 119496"/>
              <a:gd name="connsiteX4" fmla="*/ 362969 w 430301"/>
              <a:gd name="connsiteY4" fmla="*/ 64352 h 119496"/>
              <a:gd name="connsiteX5" fmla="*/ 430301 w 430301"/>
              <a:gd name="connsiteY5" fmla="*/ 118042 h 119496"/>
              <a:gd name="connsiteX0" fmla="*/ 0 w 430301"/>
              <a:gd name="connsiteY0" fmla="*/ 102079 h 102079"/>
              <a:gd name="connsiteX1" fmla="*/ 100256 w 430301"/>
              <a:gd name="connsiteY1" fmla="*/ 30272 h 102079"/>
              <a:gd name="connsiteX2" fmla="*/ 212899 w 430301"/>
              <a:gd name="connsiteY2" fmla="*/ 0 h 102079"/>
              <a:gd name="connsiteX3" fmla="*/ 294023 w 430301"/>
              <a:gd name="connsiteY3" fmla="*/ 16036 h 102079"/>
              <a:gd name="connsiteX4" fmla="*/ 362969 w 430301"/>
              <a:gd name="connsiteY4" fmla="*/ 46935 h 102079"/>
              <a:gd name="connsiteX5" fmla="*/ 430301 w 430301"/>
              <a:gd name="connsiteY5" fmla="*/ 100625 h 102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430301" h="102079">
                <a:moveTo>
                  <a:pt x="0" y="102079"/>
                </a:moveTo>
                <a:lnTo>
                  <a:pt x="100256" y="30272"/>
                </a:lnTo>
                <a:lnTo>
                  <a:pt x="212899" y="0"/>
                </a:lnTo>
                <a:lnTo>
                  <a:pt x="294023" y="16036"/>
                </a:lnTo>
                <a:lnTo>
                  <a:pt x="362969" y="46935"/>
                </a:lnTo>
                <a:lnTo>
                  <a:pt x="430301" y="100625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46" name="フリーフォーム: 図形 145">
            <a:extLst>
              <a:ext uri="{FF2B5EF4-FFF2-40B4-BE49-F238E27FC236}">
                <a16:creationId xmlns:a16="http://schemas.microsoft.com/office/drawing/2014/main" id="{EA0F423F-5947-E931-2155-46E1A04FAF36}"/>
              </a:ext>
            </a:extLst>
          </xdr:cNvPr>
          <xdr:cNvSpPr/>
        </xdr:nvSpPr>
        <xdr:spPr>
          <a:xfrm>
            <a:off x="20609612" y="2378725"/>
            <a:ext cx="397689" cy="98072"/>
          </a:xfrm>
          <a:custGeom>
            <a:avLst/>
            <a:gdLst>
              <a:gd name="connsiteX0" fmla="*/ 0 w 402981"/>
              <a:gd name="connsiteY0" fmla="*/ 21981 h 65942"/>
              <a:gd name="connsiteX1" fmla="*/ 109904 w 402981"/>
              <a:gd name="connsiteY1" fmla="*/ 0 h 65942"/>
              <a:gd name="connsiteX2" fmla="*/ 249115 w 402981"/>
              <a:gd name="connsiteY2" fmla="*/ 14654 h 65942"/>
              <a:gd name="connsiteX3" fmla="*/ 402981 w 402981"/>
              <a:gd name="connsiteY3" fmla="*/ 65942 h 65942"/>
              <a:gd name="connsiteX0" fmla="*/ 0 w 311395"/>
              <a:gd name="connsiteY0" fmla="*/ 21981 h 31212"/>
              <a:gd name="connsiteX1" fmla="*/ 109904 w 311395"/>
              <a:gd name="connsiteY1" fmla="*/ 0 h 31212"/>
              <a:gd name="connsiteX2" fmla="*/ 249115 w 311395"/>
              <a:gd name="connsiteY2" fmla="*/ 14654 h 31212"/>
              <a:gd name="connsiteX3" fmla="*/ 311395 w 311395"/>
              <a:gd name="connsiteY3" fmla="*/ 31212 h 31212"/>
              <a:gd name="connsiteX0" fmla="*/ 0 w 340623"/>
              <a:gd name="connsiteY0" fmla="*/ 21981 h 55445"/>
              <a:gd name="connsiteX1" fmla="*/ 109904 w 340623"/>
              <a:gd name="connsiteY1" fmla="*/ 0 h 55445"/>
              <a:gd name="connsiteX2" fmla="*/ 249115 w 340623"/>
              <a:gd name="connsiteY2" fmla="*/ 14654 h 55445"/>
              <a:gd name="connsiteX3" fmla="*/ 340623 w 340623"/>
              <a:gd name="connsiteY3" fmla="*/ 55445 h 55445"/>
              <a:gd name="connsiteX0" fmla="*/ 0 w 340623"/>
              <a:gd name="connsiteY0" fmla="*/ 21981 h 55445"/>
              <a:gd name="connsiteX1" fmla="*/ 109904 w 340623"/>
              <a:gd name="connsiteY1" fmla="*/ 0 h 55445"/>
              <a:gd name="connsiteX2" fmla="*/ 244244 w 340623"/>
              <a:gd name="connsiteY2" fmla="*/ 24751 h 55445"/>
              <a:gd name="connsiteX3" fmla="*/ 340623 w 340623"/>
              <a:gd name="connsiteY3" fmla="*/ 55445 h 55445"/>
              <a:gd name="connsiteX0" fmla="*/ 0 w 340623"/>
              <a:gd name="connsiteY0" fmla="*/ 3858 h 37322"/>
              <a:gd name="connsiteX1" fmla="*/ 139886 w 340623"/>
              <a:gd name="connsiteY1" fmla="*/ 0 h 37322"/>
              <a:gd name="connsiteX2" fmla="*/ 244244 w 340623"/>
              <a:gd name="connsiteY2" fmla="*/ 6628 h 37322"/>
              <a:gd name="connsiteX3" fmla="*/ 340623 w 340623"/>
              <a:gd name="connsiteY3" fmla="*/ 37322 h 37322"/>
              <a:gd name="connsiteX0" fmla="*/ 0 w 340623"/>
              <a:gd name="connsiteY0" fmla="*/ 3858 h 37322"/>
              <a:gd name="connsiteX1" fmla="*/ 139886 w 340623"/>
              <a:gd name="connsiteY1" fmla="*/ 0 h 37322"/>
              <a:gd name="connsiteX2" fmla="*/ 187278 w 340623"/>
              <a:gd name="connsiteY2" fmla="*/ 11806 h 37322"/>
              <a:gd name="connsiteX3" fmla="*/ 340623 w 340623"/>
              <a:gd name="connsiteY3" fmla="*/ 37322 h 37322"/>
              <a:gd name="connsiteX0" fmla="*/ 0 w 340623"/>
              <a:gd name="connsiteY0" fmla="*/ 0 h 33464"/>
              <a:gd name="connsiteX1" fmla="*/ 91914 w 340623"/>
              <a:gd name="connsiteY1" fmla="*/ 24621 h 33464"/>
              <a:gd name="connsiteX2" fmla="*/ 187278 w 340623"/>
              <a:gd name="connsiteY2" fmla="*/ 7948 h 33464"/>
              <a:gd name="connsiteX3" fmla="*/ 340623 w 340623"/>
              <a:gd name="connsiteY3" fmla="*/ 33464 h 33464"/>
              <a:gd name="connsiteX0" fmla="*/ 0 w 352616"/>
              <a:gd name="connsiteY0" fmla="*/ 73641 h 73641"/>
              <a:gd name="connsiteX1" fmla="*/ 103907 w 352616"/>
              <a:gd name="connsiteY1" fmla="*/ 18003 h 73641"/>
              <a:gd name="connsiteX2" fmla="*/ 199271 w 352616"/>
              <a:gd name="connsiteY2" fmla="*/ 1330 h 73641"/>
              <a:gd name="connsiteX3" fmla="*/ 352616 w 352616"/>
              <a:gd name="connsiteY3" fmla="*/ 26846 h 73641"/>
              <a:gd name="connsiteX0" fmla="*/ 0 w 352616"/>
              <a:gd name="connsiteY0" fmla="*/ 72311 h 72311"/>
              <a:gd name="connsiteX1" fmla="*/ 103907 w 352616"/>
              <a:gd name="connsiteY1" fmla="*/ 16673 h 72311"/>
              <a:gd name="connsiteX2" fmla="*/ 199271 w 352616"/>
              <a:gd name="connsiteY2" fmla="*/ 0 h 72311"/>
              <a:gd name="connsiteX3" fmla="*/ 352616 w 352616"/>
              <a:gd name="connsiteY3" fmla="*/ 25516 h 72311"/>
              <a:gd name="connsiteX0" fmla="*/ 0 w 352616"/>
              <a:gd name="connsiteY0" fmla="*/ 69722 h 69722"/>
              <a:gd name="connsiteX1" fmla="*/ 103907 w 352616"/>
              <a:gd name="connsiteY1" fmla="*/ 14084 h 69722"/>
              <a:gd name="connsiteX2" fmla="*/ 220258 w 352616"/>
              <a:gd name="connsiteY2" fmla="*/ 0 h 69722"/>
              <a:gd name="connsiteX3" fmla="*/ 352616 w 352616"/>
              <a:gd name="connsiteY3" fmla="*/ 22927 h 69722"/>
              <a:gd name="connsiteX0" fmla="*/ 0 w 352616"/>
              <a:gd name="connsiteY0" fmla="*/ 69722 h 69722"/>
              <a:gd name="connsiteX1" fmla="*/ 97911 w 352616"/>
              <a:gd name="connsiteY1" fmla="*/ 27029 h 69722"/>
              <a:gd name="connsiteX2" fmla="*/ 220258 w 352616"/>
              <a:gd name="connsiteY2" fmla="*/ 0 h 69722"/>
              <a:gd name="connsiteX3" fmla="*/ 352616 w 352616"/>
              <a:gd name="connsiteY3" fmla="*/ 22927 h 69722"/>
              <a:gd name="connsiteX0" fmla="*/ 0 w 352616"/>
              <a:gd name="connsiteY0" fmla="*/ 69722 h 69722"/>
              <a:gd name="connsiteX1" fmla="*/ 85918 w 352616"/>
              <a:gd name="connsiteY1" fmla="*/ 24440 h 69722"/>
              <a:gd name="connsiteX2" fmla="*/ 220258 w 352616"/>
              <a:gd name="connsiteY2" fmla="*/ 0 h 69722"/>
              <a:gd name="connsiteX3" fmla="*/ 352616 w 352616"/>
              <a:gd name="connsiteY3" fmla="*/ 22927 h 69722"/>
              <a:gd name="connsiteX0" fmla="*/ 0 w 352616"/>
              <a:gd name="connsiteY0" fmla="*/ 59366 h 59366"/>
              <a:gd name="connsiteX1" fmla="*/ 85918 w 352616"/>
              <a:gd name="connsiteY1" fmla="*/ 14084 h 59366"/>
              <a:gd name="connsiteX2" fmla="*/ 217259 w 352616"/>
              <a:gd name="connsiteY2" fmla="*/ 0 h 59366"/>
              <a:gd name="connsiteX3" fmla="*/ 352616 w 352616"/>
              <a:gd name="connsiteY3" fmla="*/ 12571 h 59366"/>
              <a:gd name="connsiteX0" fmla="*/ 0 w 352616"/>
              <a:gd name="connsiteY0" fmla="*/ 59366 h 59366"/>
              <a:gd name="connsiteX1" fmla="*/ 85918 w 352616"/>
              <a:gd name="connsiteY1" fmla="*/ 14084 h 59366"/>
              <a:gd name="connsiteX2" fmla="*/ 217259 w 352616"/>
              <a:gd name="connsiteY2" fmla="*/ 0 h 59366"/>
              <a:gd name="connsiteX3" fmla="*/ 352616 w 352616"/>
              <a:gd name="connsiteY3" fmla="*/ 12571 h 59366"/>
              <a:gd name="connsiteX0" fmla="*/ 0 w 352616"/>
              <a:gd name="connsiteY0" fmla="*/ 59366 h 59366"/>
              <a:gd name="connsiteX1" fmla="*/ 127893 w 352616"/>
              <a:gd name="connsiteY1" fmla="*/ 6317 h 59366"/>
              <a:gd name="connsiteX2" fmla="*/ 217259 w 352616"/>
              <a:gd name="connsiteY2" fmla="*/ 0 h 59366"/>
              <a:gd name="connsiteX3" fmla="*/ 352616 w 352616"/>
              <a:gd name="connsiteY3" fmla="*/ 12571 h 59366"/>
              <a:gd name="connsiteX0" fmla="*/ 0 w 310641"/>
              <a:gd name="connsiteY0" fmla="*/ 67133 h 67133"/>
              <a:gd name="connsiteX1" fmla="*/ 85918 w 310641"/>
              <a:gd name="connsiteY1" fmla="*/ 6317 h 67133"/>
              <a:gd name="connsiteX2" fmla="*/ 175284 w 310641"/>
              <a:gd name="connsiteY2" fmla="*/ 0 h 67133"/>
              <a:gd name="connsiteX3" fmla="*/ 310641 w 310641"/>
              <a:gd name="connsiteY3" fmla="*/ 12571 h 67133"/>
              <a:gd name="connsiteX0" fmla="*/ 0 w 310641"/>
              <a:gd name="connsiteY0" fmla="*/ 67133 h 67133"/>
              <a:gd name="connsiteX1" fmla="*/ 70927 w 310641"/>
              <a:gd name="connsiteY1" fmla="*/ 14084 h 67133"/>
              <a:gd name="connsiteX2" fmla="*/ 175284 w 310641"/>
              <a:gd name="connsiteY2" fmla="*/ 0 h 67133"/>
              <a:gd name="connsiteX3" fmla="*/ 310641 w 310641"/>
              <a:gd name="connsiteY3" fmla="*/ 12571 h 67133"/>
              <a:gd name="connsiteX0" fmla="*/ 0 w 310641"/>
              <a:gd name="connsiteY0" fmla="*/ 67133 h 67133"/>
              <a:gd name="connsiteX1" fmla="*/ 52937 w 310641"/>
              <a:gd name="connsiteY1" fmla="*/ 24440 h 67133"/>
              <a:gd name="connsiteX2" fmla="*/ 175284 w 310641"/>
              <a:gd name="connsiteY2" fmla="*/ 0 h 67133"/>
              <a:gd name="connsiteX3" fmla="*/ 310641 w 310641"/>
              <a:gd name="connsiteY3" fmla="*/ 12571 h 67133"/>
              <a:gd name="connsiteX0" fmla="*/ 0 w 331629"/>
              <a:gd name="connsiteY0" fmla="*/ 67133 h 67133"/>
              <a:gd name="connsiteX1" fmla="*/ 73925 w 331629"/>
              <a:gd name="connsiteY1" fmla="*/ 24440 h 67133"/>
              <a:gd name="connsiteX2" fmla="*/ 196272 w 331629"/>
              <a:gd name="connsiteY2" fmla="*/ 0 h 67133"/>
              <a:gd name="connsiteX3" fmla="*/ 331629 w 331629"/>
              <a:gd name="connsiteY3" fmla="*/ 12571 h 67133"/>
              <a:gd name="connsiteX0" fmla="*/ 0 w 328631"/>
              <a:gd name="connsiteY0" fmla="*/ 67133 h 67133"/>
              <a:gd name="connsiteX1" fmla="*/ 73925 w 328631"/>
              <a:gd name="connsiteY1" fmla="*/ 24440 h 67133"/>
              <a:gd name="connsiteX2" fmla="*/ 196272 w 328631"/>
              <a:gd name="connsiteY2" fmla="*/ 0 h 67133"/>
              <a:gd name="connsiteX3" fmla="*/ 328631 w 328631"/>
              <a:gd name="connsiteY3" fmla="*/ 22927 h 671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28631" h="67133">
                <a:moveTo>
                  <a:pt x="0" y="67133"/>
                </a:moveTo>
                <a:lnTo>
                  <a:pt x="73925" y="24440"/>
                </a:lnTo>
                <a:lnTo>
                  <a:pt x="196272" y="0"/>
                </a:lnTo>
                <a:lnTo>
                  <a:pt x="328631" y="22927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147" name="テキスト ボックス 146">
            <a:extLst>
              <a:ext uri="{FF2B5EF4-FFF2-40B4-BE49-F238E27FC236}">
                <a16:creationId xmlns:a16="http://schemas.microsoft.com/office/drawing/2014/main" id="{CC292ACC-AC5A-AA89-0DAD-722B4040C22E}"/>
              </a:ext>
            </a:extLst>
          </xdr:cNvPr>
          <xdr:cNvSpPr txBox="1"/>
        </xdr:nvSpPr>
        <xdr:spPr>
          <a:xfrm>
            <a:off x="20689947" y="2374913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⑦</a:t>
            </a:r>
          </a:p>
        </xdr:txBody>
      </xdr:sp>
      <xdr:sp macro="" textlink="">
        <xdr:nvSpPr>
          <xdr:cNvPr id="148" name="テキスト ボックス 147">
            <a:extLst>
              <a:ext uri="{FF2B5EF4-FFF2-40B4-BE49-F238E27FC236}">
                <a16:creationId xmlns:a16="http://schemas.microsoft.com/office/drawing/2014/main" id="{ED87FC39-D1D6-1F91-E27B-ABFB2889CF4C}"/>
              </a:ext>
            </a:extLst>
          </xdr:cNvPr>
          <xdr:cNvSpPr txBox="1"/>
        </xdr:nvSpPr>
        <xdr:spPr>
          <a:xfrm>
            <a:off x="20533932" y="2328938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⑧</a:t>
            </a:r>
          </a:p>
        </xdr:txBody>
      </xdr:sp>
    </xdr:grpSp>
    <xdr:clientData/>
  </xdr:twoCellAnchor>
  <xdr:twoCellAnchor>
    <xdr:from>
      <xdr:col>12</xdr:col>
      <xdr:colOff>43196</xdr:colOff>
      <xdr:row>23</xdr:row>
      <xdr:rowOff>112644</xdr:rowOff>
    </xdr:from>
    <xdr:to>
      <xdr:col>13</xdr:col>
      <xdr:colOff>134073</xdr:colOff>
      <xdr:row>24</xdr:row>
      <xdr:rowOff>76009</xdr:rowOff>
    </xdr:to>
    <xdr:sp macro="" textlink="">
      <xdr:nvSpPr>
        <xdr:cNvPr id="205" name="正方形/長方形 204">
          <a:extLst>
            <a:ext uri="{FF2B5EF4-FFF2-40B4-BE49-F238E27FC236}">
              <a16:creationId xmlns:a16="http://schemas.microsoft.com/office/drawing/2014/main" id="{632A1DD5-1F99-450B-A9A2-E9A4B7A6D716}"/>
            </a:ext>
          </a:extLst>
        </xdr:cNvPr>
        <xdr:cNvSpPr/>
      </xdr:nvSpPr>
      <xdr:spPr>
        <a:xfrm>
          <a:off x="17693021" y="4494144"/>
          <a:ext cx="329002" cy="153865"/>
        </a:xfrm>
        <a:prstGeom prst="rect">
          <a:avLst/>
        </a:prstGeom>
        <a:solidFill>
          <a:srgbClr val="FFCCFF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104830</xdr:colOff>
      <xdr:row>23</xdr:row>
      <xdr:rowOff>136389</xdr:rowOff>
    </xdr:from>
    <xdr:to>
      <xdr:col>8</xdr:col>
      <xdr:colOff>193353</xdr:colOff>
      <xdr:row>24</xdr:row>
      <xdr:rowOff>99754</xdr:rowOff>
    </xdr:to>
    <xdr:sp macro="" textlink="">
      <xdr:nvSpPr>
        <xdr:cNvPr id="206" name="正方形/長方形 205">
          <a:extLst>
            <a:ext uri="{FF2B5EF4-FFF2-40B4-BE49-F238E27FC236}">
              <a16:creationId xmlns:a16="http://schemas.microsoft.com/office/drawing/2014/main" id="{A39E9B50-952B-47EB-B811-16EDAFFCE709}"/>
            </a:ext>
          </a:extLst>
        </xdr:cNvPr>
        <xdr:cNvSpPr/>
      </xdr:nvSpPr>
      <xdr:spPr>
        <a:xfrm>
          <a:off x="16564030" y="4517889"/>
          <a:ext cx="326648" cy="153865"/>
        </a:xfrm>
        <a:prstGeom prst="rect">
          <a:avLst/>
        </a:prstGeom>
        <a:solidFill>
          <a:srgbClr val="CCFFCC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56037</xdr:colOff>
      <xdr:row>23</xdr:row>
      <xdr:rowOff>134277</xdr:rowOff>
    </xdr:from>
    <xdr:to>
      <xdr:col>18</xdr:col>
      <xdr:colOff>145156</xdr:colOff>
      <xdr:row>24</xdr:row>
      <xdr:rowOff>97642</xdr:rowOff>
    </xdr:to>
    <xdr:sp macro="" textlink="">
      <xdr:nvSpPr>
        <xdr:cNvPr id="207" name="正方形/長方形 206">
          <a:extLst>
            <a:ext uri="{FF2B5EF4-FFF2-40B4-BE49-F238E27FC236}">
              <a16:creationId xmlns:a16="http://schemas.microsoft.com/office/drawing/2014/main" id="{5F10EE00-692F-4F53-BF7E-403D2915ECDB}"/>
            </a:ext>
          </a:extLst>
        </xdr:cNvPr>
        <xdr:cNvSpPr/>
      </xdr:nvSpPr>
      <xdr:spPr>
        <a:xfrm>
          <a:off x="18896487" y="4515777"/>
          <a:ext cx="327244" cy="153865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144933</xdr:colOff>
      <xdr:row>23</xdr:row>
      <xdr:rowOff>136388</xdr:rowOff>
    </xdr:from>
    <xdr:to>
      <xdr:col>5</xdr:col>
      <xdr:colOff>233457</xdr:colOff>
      <xdr:row>24</xdr:row>
      <xdr:rowOff>99753</xdr:rowOff>
    </xdr:to>
    <xdr:sp macro="" textlink="">
      <xdr:nvSpPr>
        <xdr:cNvPr id="208" name="正方形/長方形 207">
          <a:extLst>
            <a:ext uri="{FF2B5EF4-FFF2-40B4-BE49-F238E27FC236}">
              <a16:creationId xmlns:a16="http://schemas.microsoft.com/office/drawing/2014/main" id="{23335166-E929-4FFD-B42E-6A512BBD61F2}"/>
            </a:ext>
          </a:extLst>
        </xdr:cNvPr>
        <xdr:cNvSpPr/>
      </xdr:nvSpPr>
      <xdr:spPr>
        <a:xfrm>
          <a:off x="15889758" y="4517888"/>
          <a:ext cx="326649" cy="153865"/>
        </a:xfrm>
        <a:prstGeom prst="rect">
          <a:avLst/>
        </a:prstGeom>
        <a:solidFill>
          <a:srgbClr val="CCFFCC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198706</xdr:colOff>
      <xdr:row>199</xdr:row>
      <xdr:rowOff>151521</xdr:rowOff>
    </xdr:from>
    <xdr:to>
      <xdr:col>12</xdr:col>
      <xdr:colOff>46599</xdr:colOff>
      <xdr:row>200</xdr:row>
      <xdr:rowOff>114886</xdr:rowOff>
    </xdr:to>
    <xdr:sp macro="" textlink="">
      <xdr:nvSpPr>
        <xdr:cNvPr id="319" name="正方形/長方形 318">
          <a:extLst>
            <a:ext uri="{FF2B5EF4-FFF2-40B4-BE49-F238E27FC236}">
              <a16:creationId xmlns:a16="http://schemas.microsoft.com/office/drawing/2014/main" id="{65912845-9106-42AF-80D6-FA6851E17B0E}"/>
            </a:ext>
          </a:extLst>
        </xdr:cNvPr>
        <xdr:cNvSpPr/>
      </xdr:nvSpPr>
      <xdr:spPr>
        <a:xfrm>
          <a:off x="17372281" y="37289496"/>
          <a:ext cx="324143" cy="153865"/>
        </a:xfrm>
        <a:prstGeom prst="rect">
          <a:avLst/>
        </a:prstGeom>
        <a:solidFill>
          <a:srgbClr val="FFCCFF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104830</xdr:colOff>
      <xdr:row>199</xdr:row>
      <xdr:rowOff>136389</xdr:rowOff>
    </xdr:from>
    <xdr:to>
      <xdr:col>8</xdr:col>
      <xdr:colOff>193353</xdr:colOff>
      <xdr:row>200</xdr:row>
      <xdr:rowOff>99754</xdr:rowOff>
    </xdr:to>
    <xdr:sp macro="" textlink="">
      <xdr:nvSpPr>
        <xdr:cNvPr id="320" name="正方形/長方形 319">
          <a:extLst>
            <a:ext uri="{FF2B5EF4-FFF2-40B4-BE49-F238E27FC236}">
              <a16:creationId xmlns:a16="http://schemas.microsoft.com/office/drawing/2014/main" id="{465FB8B6-1AA9-4DB5-8CE3-16EB9E790C85}"/>
            </a:ext>
          </a:extLst>
        </xdr:cNvPr>
        <xdr:cNvSpPr/>
      </xdr:nvSpPr>
      <xdr:spPr>
        <a:xfrm>
          <a:off x="16564030" y="37274364"/>
          <a:ext cx="326648" cy="153865"/>
        </a:xfrm>
        <a:prstGeom prst="rect">
          <a:avLst/>
        </a:prstGeom>
        <a:solidFill>
          <a:srgbClr val="CCFFCC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162951</xdr:colOff>
      <xdr:row>199</xdr:row>
      <xdr:rowOff>124558</xdr:rowOff>
    </xdr:from>
    <xdr:to>
      <xdr:col>17</xdr:col>
      <xdr:colOff>9085</xdr:colOff>
      <xdr:row>200</xdr:row>
      <xdr:rowOff>87923</xdr:rowOff>
    </xdr:to>
    <xdr:sp macro="" textlink="">
      <xdr:nvSpPr>
        <xdr:cNvPr id="321" name="正方形/長方形 320">
          <a:extLst>
            <a:ext uri="{FF2B5EF4-FFF2-40B4-BE49-F238E27FC236}">
              <a16:creationId xmlns:a16="http://schemas.microsoft.com/office/drawing/2014/main" id="{7E35A258-E478-4F8F-B8C9-52CDAC861F0D}"/>
            </a:ext>
          </a:extLst>
        </xdr:cNvPr>
        <xdr:cNvSpPr/>
      </xdr:nvSpPr>
      <xdr:spPr>
        <a:xfrm>
          <a:off x="18527151" y="37262533"/>
          <a:ext cx="322384" cy="153865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144933</xdr:colOff>
      <xdr:row>199</xdr:row>
      <xdr:rowOff>136388</xdr:rowOff>
    </xdr:from>
    <xdr:to>
      <xdr:col>5</xdr:col>
      <xdr:colOff>233457</xdr:colOff>
      <xdr:row>200</xdr:row>
      <xdr:rowOff>99753</xdr:rowOff>
    </xdr:to>
    <xdr:sp macro="" textlink="">
      <xdr:nvSpPr>
        <xdr:cNvPr id="322" name="正方形/長方形 321">
          <a:extLst>
            <a:ext uri="{FF2B5EF4-FFF2-40B4-BE49-F238E27FC236}">
              <a16:creationId xmlns:a16="http://schemas.microsoft.com/office/drawing/2014/main" id="{CAD1B4FC-BC50-4620-9367-556F66A7583C}"/>
            </a:ext>
          </a:extLst>
        </xdr:cNvPr>
        <xdr:cNvSpPr/>
      </xdr:nvSpPr>
      <xdr:spPr>
        <a:xfrm>
          <a:off x="15889758" y="37274363"/>
          <a:ext cx="326649" cy="153865"/>
        </a:xfrm>
        <a:prstGeom prst="rect">
          <a:avLst/>
        </a:prstGeom>
        <a:solidFill>
          <a:srgbClr val="CCFFCC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71576</xdr:colOff>
      <xdr:row>80</xdr:row>
      <xdr:rowOff>141802</xdr:rowOff>
    </xdr:from>
    <xdr:to>
      <xdr:col>13</xdr:col>
      <xdr:colOff>162454</xdr:colOff>
      <xdr:row>81</xdr:row>
      <xdr:rowOff>105167</xdr:rowOff>
    </xdr:to>
    <xdr:sp macro="" textlink="">
      <xdr:nvSpPr>
        <xdr:cNvPr id="389" name="正方形/長方形 388">
          <a:extLst>
            <a:ext uri="{FF2B5EF4-FFF2-40B4-BE49-F238E27FC236}">
              <a16:creationId xmlns:a16="http://schemas.microsoft.com/office/drawing/2014/main" id="{61C1A94E-C4B7-4352-9DCD-90292A348EDC}"/>
            </a:ext>
          </a:extLst>
        </xdr:cNvPr>
        <xdr:cNvSpPr/>
      </xdr:nvSpPr>
      <xdr:spPr>
        <a:xfrm>
          <a:off x="17721401" y="15381802"/>
          <a:ext cx="329003" cy="153865"/>
        </a:xfrm>
        <a:prstGeom prst="rect">
          <a:avLst/>
        </a:prstGeom>
        <a:solidFill>
          <a:srgbClr val="FFCCFF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9580</xdr:colOff>
      <xdr:row>80</xdr:row>
      <xdr:rowOff>145914</xdr:rowOff>
    </xdr:from>
    <xdr:to>
      <xdr:col>9</xdr:col>
      <xdr:colOff>98103</xdr:colOff>
      <xdr:row>81</xdr:row>
      <xdr:rowOff>109279</xdr:rowOff>
    </xdr:to>
    <xdr:sp macro="" textlink="">
      <xdr:nvSpPr>
        <xdr:cNvPr id="390" name="正方形/長方形 389">
          <a:extLst>
            <a:ext uri="{FF2B5EF4-FFF2-40B4-BE49-F238E27FC236}">
              <a16:creationId xmlns:a16="http://schemas.microsoft.com/office/drawing/2014/main" id="{A6555D6E-E719-4442-B1A4-1944BDF5CB78}"/>
            </a:ext>
          </a:extLst>
        </xdr:cNvPr>
        <xdr:cNvSpPr/>
      </xdr:nvSpPr>
      <xdr:spPr>
        <a:xfrm>
          <a:off x="16706905" y="15385914"/>
          <a:ext cx="326648" cy="153865"/>
        </a:xfrm>
        <a:prstGeom prst="rect">
          <a:avLst/>
        </a:prstGeom>
        <a:solidFill>
          <a:srgbClr val="CCFFCC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1026</xdr:colOff>
      <xdr:row>80</xdr:row>
      <xdr:rowOff>134083</xdr:rowOff>
    </xdr:from>
    <xdr:to>
      <xdr:col>18</xdr:col>
      <xdr:colOff>85285</xdr:colOff>
      <xdr:row>81</xdr:row>
      <xdr:rowOff>97448</xdr:rowOff>
    </xdr:to>
    <xdr:sp macro="" textlink="">
      <xdr:nvSpPr>
        <xdr:cNvPr id="391" name="正方形/長方形 390">
          <a:extLst>
            <a:ext uri="{FF2B5EF4-FFF2-40B4-BE49-F238E27FC236}">
              <a16:creationId xmlns:a16="http://schemas.microsoft.com/office/drawing/2014/main" id="{FC5724C6-04E1-4CC9-A1E8-F77A52208399}"/>
            </a:ext>
          </a:extLst>
        </xdr:cNvPr>
        <xdr:cNvSpPr/>
      </xdr:nvSpPr>
      <xdr:spPr>
        <a:xfrm>
          <a:off x="18841476" y="15374083"/>
          <a:ext cx="322384" cy="153865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202083</xdr:colOff>
      <xdr:row>80</xdr:row>
      <xdr:rowOff>136388</xdr:rowOff>
    </xdr:from>
    <xdr:to>
      <xdr:col>6</xdr:col>
      <xdr:colOff>52482</xdr:colOff>
      <xdr:row>81</xdr:row>
      <xdr:rowOff>99753</xdr:rowOff>
    </xdr:to>
    <xdr:sp macro="" textlink="">
      <xdr:nvSpPr>
        <xdr:cNvPr id="392" name="正方形/長方形 391">
          <a:extLst>
            <a:ext uri="{FF2B5EF4-FFF2-40B4-BE49-F238E27FC236}">
              <a16:creationId xmlns:a16="http://schemas.microsoft.com/office/drawing/2014/main" id="{409CCBA0-4A8A-4E2C-81BD-5A63BD806DB2}"/>
            </a:ext>
          </a:extLst>
        </xdr:cNvPr>
        <xdr:cNvSpPr/>
      </xdr:nvSpPr>
      <xdr:spPr>
        <a:xfrm>
          <a:off x="15946908" y="15376388"/>
          <a:ext cx="326649" cy="153865"/>
        </a:xfrm>
        <a:prstGeom prst="rect">
          <a:avLst/>
        </a:prstGeom>
        <a:solidFill>
          <a:srgbClr val="CCFFCC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71576</xdr:colOff>
      <xdr:row>138</xdr:row>
      <xdr:rowOff>141802</xdr:rowOff>
    </xdr:from>
    <xdr:to>
      <xdr:col>13</xdr:col>
      <xdr:colOff>162454</xdr:colOff>
      <xdr:row>139</xdr:row>
      <xdr:rowOff>105167</xdr:rowOff>
    </xdr:to>
    <xdr:sp macro="" textlink="">
      <xdr:nvSpPr>
        <xdr:cNvPr id="439" name="正方形/長方形 438">
          <a:extLst>
            <a:ext uri="{FF2B5EF4-FFF2-40B4-BE49-F238E27FC236}">
              <a16:creationId xmlns:a16="http://schemas.microsoft.com/office/drawing/2014/main" id="{7DEB0122-282D-4374-B20C-F0D1038909DB}"/>
            </a:ext>
          </a:extLst>
        </xdr:cNvPr>
        <xdr:cNvSpPr/>
      </xdr:nvSpPr>
      <xdr:spPr>
        <a:xfrm>
          <a:off x="17721401" y="26021227"/>
          <a:ext cx="329003" cy="144340"/>
        </a:xfrm>
        <a:prstGeom prst="rect">
          <a:avLst/>
        </a:prstGeom>
        <a:solidFill>
          <a:srgbClr val="FFCCFF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9580</xdr:colOff>
      <xdr:row>138</xdr:row>
      <xdr:rowOff>145914</xdr:rowOff>
    </xdr:from>
    <xdr:to>
      <xdr:col>9</xdr:col>
      <xdr:colOff>98103</xdr:colOff>
      <xdr:row>139</xdr:row>
      <xdr:rowOff>109279</xdr:rowOff>
    </xdr:to>
    <xdr:sp macro="" textlink="">
      <xdr:nvSpPr>
        <xdr:cNvPr id="440" name="正方形/長方形 439">
          <a:extLst>
            <a:ext uri="{FF2B5EF4-FFF2-40B4-BE49-F238E27FC236}">
              <a16:creationId xmlns:a16="http://schemas.microsoft.com/office/drawing/2014/main" id="{880F170B-71D3-4C03-B371-3CDD720063DE}"/>
            </a:ext>
          </a:extLst>
        </xdr:cNvPr>
        <xdr:cNvSpPr/>
      </xdr:nvSpPr>
      <xdr:spPr>
        <a:xfrm>
          <a:off x="16706905" y="26025339"/>
          <a:ext cx="326648" cy="144340"/>
        </a:xfrm>
        <a:prstGeom prst="rect">
          <a:avLst/>
        </a:prstGeom>
        <a:solidFill>
          <a:srgbClr val="CCFFCC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1026</xdr:colOff>
      <xdr:row>138</xdr:row>
      <xdr:rowOff>134083</xdr:rowOff>
    </xdr:from>
    <xdr:to>
      <xdr:col>18</xdr:col>
      <xdr:colOff>85285</xdr:colOff>
      <xdr:row>139</xdr:row>
      <xdr:rowOff>97448</xdr:rowOff>
    </xdr:to>
    <xdr:sp macro="" textlink="">
      <xdr:nvSpPr>
        <xdr:cNvPr id="441" name="正方形/長方形 440">
          <a:extLst>
            <a:ext uri="{FF2B5EF4-FFF2-40B4-BE49-F238E27FC236}">
              <a16:creationId xmlns:a16="http://schemas.microsoft.com/office/drawing/2014/main" id="{368EF34F-5621-43AF-8EFA-503AD4D80577}"/>
            </a:ext>
          </a:extLst>
        </xdr:cNvPr>
        <xdr:cNvSpPr/>
      </xdr:nvSpPr>
      <xdr:spPr>
        <a:xfrm>
          <a:off x="18841476" y="26013508"/>
          <a:ext cx="322384" cy="144340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202083</xdr:colOff>
      <xdr:row>138</xdr:row>
      <xdr:rowOff>136388</xdr:rowOff>
    </xdr:from>
    <xdr:to>
      <xdr:col>6</xdr:col>
      <xdr:colOff>52482</xdr:colOff>
      <xdr:row>139</xdr:row>
      <xdr:rowOff>99753</xdr:rowOff>
    </xdr:to>
    <xdr:sp macro="" textlink="">
      <xdr:nvSpPr>
        <xdr:cNvPr id="442" name="正方形/長方形 441">
          <a:extLst>
            <a:ext uri="{FF2B5EF4-FFF2-40B4-BE49-F238E27FC236}">
              <a16:creationId xmlns:a16="http://schemas.microsoft.com/office/drawing/2014/main" id="{2D7E4183-D31D-4298-BDB2-98D4A85B8AD9}"/>
            </a:ext>
          </a:extLst>
        </xdr:cNvPr>
        <xdr:cNvSpPr/>
      </xdr:nvSpPr>
      <xdr:spPr>
        <a:xfrm>
          <a:off x="15946908" y="26015813"/>
          <a:ext cx="326649" cy="144340"/>
        </a:xfrm>
        <a:prstGeom prst="rect">
          <a:avLst/>
        </a:prstGeom>
        <a:solidFill>
          <a:srgbClr val="CCFFCC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19439</xdr:colOff>
      <xdr:row>126</xdr:row>
      <xdr:rowOff>77754</xdr:rowOff>
    </xdr:from>
    <xdr:to>
      <xdr:col>28</xdr:col>
      <xdr:colOff>189935</xdr:colOff>
      <xdr:row>131</xdr:row>
      <xdr:rowOff>7814</xdr:rowOff>
    </xdr:to>
    <xdr:grpSp>
      <xdr:nvGrpSpPr>
        <xdr:cNvPr id="468" name="グループ化 467">
          <a:extLst>
            <a:ext uri="{FF2B5EF4-FFF2-40B4-BE49-F238E27FC236}">
              <a16:creationId xmlns:a16="http://schemas.microsoft.com/office/drawing/2014/main" id="{28939850-63FD-4C5C-BF32-1956158B5FC6}"/>
            </a:ext>
          </a:extLst>
        </xdr:cNvPr>
        <xdr:cNvGrpSpPr/>
      </xdr:nvGrpSpPr>
      <xdr:grpSpPr>
        <a:xfrm>
          <a:off x="4781939" y="23687054"/>
          <a:ext cx="1465896" cy="819060"/>
          <a:chOff x="5384217" y="24335203"/>
          <a:chExt cx="1628404" cy="853402"/>
        </a:xfrm>
      </xdr:grpSpPr>
      <xdr:sp macro="" textlink="">
        <xdr:nvSpPr>
          <xdr:cNvPr id="469" name="フリーフォーム: 図形 468">
            <a:extLst>
              <a:ext uri="{FF2B5EF4-FFF2-40B4-BE49-F238E27FC236}">
                <a16:creationId xmlns:a16="http://schemas.microsoft.com/office/drawing/2014/main" id="{2AB53540-41FD-D8AF-DAAE-8B1225C0E1EB}"/>
              </a:ext>
            </a:extLst>
          </xdr:cNvPr>
          <xdr:cNvSpPr/>
        </xdr:nvSpPr>
        <xdr:spPr>
          <a:xfrm>
            <a:off x="5867909" y="24389976"/>
            <a:ext cx="305561" cy="217815"/>
          </a:xfrm>
          <a:custGeom>
            <a:avLst/>
            <a:gdLst>
              <a:gd name="connsiteX0" fmla="*/ 0 w 396240"/>
              <a:gd name="connsiteY0" fmla="*/ 0 h 217170"/>
              <a:gd name="connsiteX1" fmla="*/ 19050 w 396240"/>
              <a:gd name="connsiteY1" fmla="*/ 38100 h 217170"/>
              <a:gd name="connsiteX2" fmla="*/ 171450 w 396240"/>
              <a:gd name="connsiteY2" fmla="*/ 49530 h 217170"/>
              <a:gd name="connsiteX3" fmla="*/ 316230 w 396240"/>
              <a:gd name="connsiteY3" fmla="*/ 87630 h 217170"/>
              <a:gd name="connsiteX4" fmla="*/ 396240 w 396240"/>
              <a:gd name="connsiteY4" fmla="*/ 198120 h 217170"/>
              <a:gd name="connsiteX5" fmla="*/ 342900 w 396240"/>
              <a:gd name="connsiteY5" fmla="*/ 194310 h 217170"/>
              <a:gd name="connsiteX6" fmla="*/ 224790 w 396240"/>
              <a:gd name="connsiteY6" fmla="*/ 209550 h 217170"/>
              <a:gd name="connsiteX7" fmla="*/ 144780 w 396240"/>
              <a:gd name="connsiteY7" fmla="*/ 217170 h 217170"/>
              <a:gd name="connsiteX8" fmla="*/ 38100 w 396240"/>
              <a:gd name="connsiteY8" fmla="*/ 182880 h 217170"/>
              <a:gd name="connsiteX9" fmla="*/ 0 w 396240"/>
              <a:gd name="connsiteY9" fmla="*/ 160020 h 217170"/>
              <a:gd name="connsiteX10" fmla="*/ 0 w 396240"/>
              <a:gd name="connsiteY10" fmla="*/ 0 h 217170"/>
              <a:gd name="connsiteX0" fmla="*/ 5630 w 401870"/>
              <a:gd name="connsiteY0" fmla="*/ 0 h 217170"/>
              <a:gd name="connsiteX1" fmla="*/ 24680 w 401870"/>
              <a:gd name="connsiteY1" fmla="*/ 38100 h 217170"/>
              <a:gd name="connsiteX2" fmla="*/ 177080 w 401870"/>
              <a:gd name="connsiteY2" fmla="*/ 49530 h 217170"/>
              <a:gd name="connsiteX3" fmla="*/ 321860 w 401870"/>
              <a:gd name="connsiteY3" fmla="*/ 87630 h 217170"/>
              <a:gd name="connsiteX4" fmla="*/ 401870 w 401870"/>
              <a:gd name="connsiteY4" fmla="*/ 198120 h 217170"/>
              <a:gd name="connsiteX5" fmla="*/ 348530 w 401870"/>
              <a:gd name="connsiteY5" fmla="*/ 194310 h 217170"/>
              <a:gd name="connsiteX6" fmla="*/ 230420 w 401870"/>
              <a:gd name="connsiteY6" fmla="*/ 209550 h 217170"/>
              <a:gd name="connsiteX7" fmla="*/ 150410 w 401870"/>
              <a:gd name="connsiteY7" fmla="*/ 217170 h 217170"/>
              <a:gd name="connsiteX8" fmla="*/ 43730 w 401870"/>
              <a:gd name="connsiteY8" fmla="*/ 182880 h 217170"/>
              <a:gd name="connsiteX9" fmla="*/ 0 w 401870"/>
              <a:gd name="connsiteY9" fmla="*/ 180420 h 217170"/>
              <a:gd name="connsiteX10" fmla="*/ 5630 w 401870"/>
              <a:gd name="connsiteY10" fmla="*/ 0 h 217170"/>
              <a:gd name="connsiteX0" fmla="*/ 5630 w 401870"/>
              <a:gd name="connsiteY0" fmla="*/ 0 h 217170"/>
              <a:gd name="connsiteX1" fmla="*/ 24680 w 401870"/>
              <a:gd name="connsiteY1" fmla="*/ 38100 h 217170"/>
              <a:gd name="connsiteX2" fmla="*/ 177080 w 401870"/>
              <a:gd name="connsiteY2" fmla="*/ 49530 h 217170"/>
              <a:gd name="connsiteX3" fmla="*/ 321860 w 401870"/>
              <a:gd name="connsiteY3" fmla="*/ 87630 h 217170"/>
              <a:gd name="connsiteX4" fmla="*/ 401870 w 401870"/>
              <a:gd name="connsiteY4" fmla="*/ 198120 h 217170"/>
              <a:gd name="connsiteX5" fmla="*/ 348530 w 401870"/>
              <a:gd name="connsiteY5" fmla="*/ 194310 h 217170"/>
              <a:gd name="connsiteX6" fmla="*/ 230420 w 401870"/>
              <a:gd name="connsiteY6" fmla="*/ 209550 h 217170"/>
              <a:gd name="connsiteX7" fmla="*/ 150410 w 401870"/>
              <a:gd name="connsiteY7" fmla="*/ 217170 h 217170"/>
              <a:gd name="connsiteX8" fmla="*/ 43730 w 401870"/>
              <a:gd name="connsiteY8" fmla="*/ 191622 h 217170"/>
              <a:gd name="connsiteX9" fmla="*/ 0 w 401870"/>
              <a:gd name="connsiteY9" fmla="*/ 180420 h 217170"/>
              <a:gd name="connsiteX10" fmla="*/ 5630 w 401870"/>
              <a:gd name="connsiteY10" fmla="*/ 0 h 217170"/>
              <a:gd name="connsiteX0" fmla="*/ 5630 w 401870"/>
              <a:gd name="connsiteY0" fmla="*/ 0 h 217170"/>
              <a:gd name="connsiteX1" fmla="*/ 24680 w 401870"/>
              <a:gd name="connsiteY1" fmla="*/ 38100 h 217170"/>
              <a:gd name="connsiteX2" fmla="*/ 177080 w 401870"/>
              <a:gd name="connsiteY2" fmla="*/ 49530 h 217170"/>
              <a:gd name="connsiteX3" fmla="*/ 321860 w 401870"/>
              <a:gd name="connsiteY3" fmla="*/ 87630 h 217170"/>
              <a:gd name="connsiteX4" fmla="*/ 401870 w 401870"/>
              <a:gd name="connsiteY4" fmla="*/ 198120 h 217170"/>
              <a:gd name="connsiteX5" fmla="*/ 348530 w 401870"/>
              <a:gd name="connsiteY5" fmla="*/ 194310 h 217170"/>
              <a:gd name="connsiteX6" fmla="*/ 210715 w 401870"/>
              <a:gd name="connsiteY6" fmla="*/ 206636 h 217170"/>
              <a:gd name="connsiteX7" fmla="*/ 150410 w 401870"/>
              <a:gd name="connsiteY7" fmla="*/ 217170 h 217170"/>
              <a:gd name="connsiteX8" fmla="*/ 43730 w 401870"/>
              <a:gd name="connsiteY8" fmla="*/ 191622 h 217170"/>
              <a:gd name="connsiteX9" fmla="*/ 0 w 401870"/>
              <a:gd name="connsiteY9" fmla="*/ 180420 h 217170"/>
              <a:gd name="connsiteX10" fmla="*/ 5630 w 401870"/>
              <a:gd name="connsiteY10" fmla="*/ 0 h 217170"/>
              <a:gd name="connsiteX0" fmla="*/ 5630 w 401870"/>
              <a:gd name="connsiteY0" fmla="*/ 0 h 217170"/>
              <a:gd name="connsiteX1" fmla="*/ 24680 w 401870"/>
              <a:gd name="connsiteY1" fmla="*/ 38100 h 217170"/>
              <a:gd name="connsiteX2" fmla="*/ 177080 w 401870"/>
              <a:gd name="connsiteY2" fmla="*/ 49530 h 217170"/>
              <a:gd name="connsiteX3" fmla="*/ 321860 w 401870"/>
              <a:gd name="connsiteY3" fmla="*/ 87630 h 217170"/>
              <a:gd name="connsiteX4" fmla="*/ 401870 w 401870"/>
              <a:gd name="connsiteY4" fmla="*/ 198120 h 217170"/>
              <a:gd name="connsiteX5" fmla="*/ 275340 w 401870"/>
              <a:gd name="connsiteY5" fmla="*/ 103969 h 217170"/>
              <a:gd name="connsiteX6" fmla="*/ 210715 w 401870"/>
              <a:gd name="connsiteY6" fmla="*/ 206636 h 217170"/>
              <a:gd name="connsiteX7" fmla="*/ 150410 w 401870"/>
              <a:gd name="connsiteY7" fmla="*/ 217170 h 217170"/>
              <a:gd name="connsiteX8" fmla="*/ 43730 w 401870"/>
              <a:gd name="connsiteY8" fmla="*/ 191622 h 217170"/>
              <a:gd name="connsiteX9" fmla="*/ 0 w 401870"/>
              <a:gd name="connsiteY9" fmla="*/ 180420 h 217170"/>
              <a:gd name="connsiteX10" fmla="*/ 5630 w 401870"/>
              <a:gd name="connsiteY10" fmla="*/ 0 h 217170"/>
              <a:gd name="connsiteX0" fmla="*/ 5630 w 401870"/>
              <a:gd name="connsiteY0" fmla="*/ 0 h 217170"/>
              <a:gd name="connsiteX1" fmla="*/ 24680 w 401870"/>
              <a:gd name="connsiteY1" fmla="*/ 38100 h 217170"/>
              <a:gd name="connsiteX2" fmla="*/ 177080 w 401870"/>
              <a:gd name="connsiteY2" fmla="*/ 49530 h 217170"/>
              <a:gd name="connsiteX3" fmla="*/ 302155 w 401870"/>
              <a:gd name="connsiteY3" fmla="*/ 99287 h 217170"/>
              <a:gd name="connsiteX4" fmla="*/ 401870 w 401870"/>
              <a:gd name="connsiteY4" fmla="*/ 198120 h 217170"/>
              <a:gd name="connsiteX5" fmla="*/ 275340 w 401870"/>
              <a:gd name="connsiteY5" fmla="*/ 103969 h 217170"/>
              <a:gd name="connsiteX6" fmla="*/ 210715 w 401870"/>
              <a:gd name="connsiteY6" fmla="*/ 206636 h 217170"/>
              <a:gd name="connsiteX7" fmla="*/ 150410 w 401870"/>
              <a:gd name="connsiteY7" fmla="*/ 217170 h 217170"/>
              <a:gd name="connsiteX8" fmla="*/ 43730 w 401870"/>
              <a:gd name="connsiteY8" fmla="*/ 191622 h 217170"/>
              <a:gd name="connsiteX9" fmla="*/ 0 w 401870"/>
              <a:gd name="connsiteY9" fmla="*/ 180420 h 217170"/>
              <a:gd name="connsiteX10" fmla="*/ 5630 w 401870"/>
              <a:gd name="connsiteY10" fmla="*/ 0 h 217170"/>
              <a:gd name="connsiteX0" fmla="*/ 5630 w 302155"/>
              <a:gd name="connsiteY0" fmla="*/ 0 h 217170"/>
              <a:gd name="connsiteX1" fmla="*/ 24680 w 302155"/>
              <a:gd name="connsiteY1" fmla="*/ 38100 h 217170"/>
              <a:gd name="connsiteX2" fmla="*/ 177080 w 302155"/>
              <a:gd name="connsiteY2" fmla="*/ 49530 h 217170"/>
              <a:gd name="connsiteX3" fmla="*/ 302155 w 302155"/>
              <a:gd name="connsiteY3" fmla="*/ 99287 h 217170"/>
              <a:gd name="connsiteX4" fmla="*/ 275340 w 302155"/>
              <a:gd name="connsiteY4" fmla="*/ 103969 h 217170"/>
              <a:gd name="connsiteX5" fmla="*/ 210715 w 302155"/>
              <a:gd name="connsiteY5" fmla="*/ 206636 h 217170"/>
              <a:gd name="connsiteX6" fmla="*/ 150410 w 302155"/>
              <a:gd name="connsiteY6" fmla="*/ 217170 h 217170"/>
              <a:gd name="connsiteX7" fmla="*/ 43730 w 302155"/>
              <a:gd name="connsiteY7" fmla="*/ 191622 h 217170"/>
              <a:gd name="connsiteX8" fmla="*/ 0 w 302155"/>
              <a:gd name="connsiteY8" fmla="*/ 180420 h 217170"/>
              <a:gd name="connsiteX9" fmla="*/ 5630 w 302155"/>
              <a:gd name="connsiteY9" fmla="*/ 0 h 217170"/>
              <a:gd name="connsiteX0" fmla="*/ 5630 w 302155"/>
              <a:gd name="connsiteY0" fmla="*/ 0 h 217170"/>
              <a:gd name="connsiteX1" fmla="*/ 24680 w 302155"/>
              <a:gd name="connsiteY1" fmla="*/ 38100 h 217170"/>
              <a:gd name="connsiteX2" fmla="*/ 253084 w 302155"/>
              <a:gd name="connsiteY2" fmla="*/ 40787 h 217170"/>
              <a:gd name="connsiteX3" fmla="*/ 302155 w 302155"/>
              <a:gd name="connsiteY3" fmla="*/ 99287 h 217170"/>
              <a:gd name="connsiteX4" fmla="*/ 275340 w 302155"/>
              <a:gd name="connsiteY4" fmla="*/ 103969 h 217170"/>
              <a:gd name="connsiteX5" fmla="*/ 210715 w 302155"/>
              <a:gd name="connsiteY5" fmla="*/ 206636 h 217170"/>
              <a:gd name="connsiteX6" fmla="*/ 150410 w 302155"/>
              <a:gd name="connsiteY6" fmla="*/ 217170 h 217170"/>
              <a:gd name="connsiteX7" fmla="*/ 43730 w 302155"/>
              <a:gd name="connsiteY7" fmla="*/ 191622 h 217170"/>
              <a:gd name="connsiteX8" fmla="*/ 0 w 302155"/>
              <a:gd name="connsiteY8" fmla="*/ 180420 h 217170"/>
              <a:gd name="connsiteX9" fmla="*/ 5630 w 302155"/>
              <a:gd name="connsiteY9" fmla="*/ 0 h 217170"/>
              <a:gd name="connsiteX0" fmla="*/ 5630 w 302155"/>
              <a:gd name="connsiteY0" fmla="*/ 5613 h 222783"/>
              <a:gd name="connsiteX1" fmla="*/ 83795 w 302155"/>
              <a:gd name="connsiteY1" fmla="*/ 0 h 222783"/>
              <a:gd name="connsiteX2" fmla="*/ 253084 w 302155"/>
              <a:gd name="connsiteY2" fmla="*/ 46400 h 222783"/>
              <a:gd name="connsiteX3" fmla="*/ 302155 w 302155"/>
              <a:gd name="connsiteY3" fmla="*/ 104900 h 222783"/>
              <a:gd name="connsiteX4" fmla="*/ 275340 w 302155"/>
              <a:gd name="connsiteY4" fmla="*/ 109582 h 222783"/>
              <a:gd name="connsiteX5" fmla="*/ 210715 w 302155"/>
              <a:gd name="connsiteY5" fmla="*/ 212249 h 222783"/>
              <a:gd name="connsiteX6" fmla="*/ 150410 w 302155"/>
              <a:gd name="connsiteY6" fmla="*/ 222783 h 222783"/>
              <a:gd name="connsiteX7" fmla="*/ 43730 w 302155"/>
              <a:gd name="connsiteY7" fmla="*/ 197235 h 222783"/>
              <a:gd name="connsiteX8" fmla="*/ 0 w 302155"/>
              <a:gd name="connsiteY8" fmla="*/ 186033 h 222783"/>
              <a:gd name="connsiteX9" fmla="*/ 5630 w 302155"/>
              <a:gd name="connsiteY9" fmla="*/ 5613 h 222783"/>
              <a:gd name="connsiteX0" fmla="*/ 5630 w 302155"/>
              <a:gd name="connsiteY0" fmla="*/ 5613 h 223905"/>
              <a:gd name="connsiteX1" fmla="*/ 83795 w 302155"/>
              <a:gd name="connsiteY1" fmla="*/ 0 h 223905"/>
              <a:gd name="connsiteX2" fmla="*/ 253084 w 302155"/>
              <a:gd name="connsiteY2" fmla="*/ 46400 h 223905"/>
              <a:gd name="connsiteX3" fmla="*/ 302155 w 302155"/>
              <a:gd name="connsiteY3" fmla="*/ 104900 h 223905"/>
              <a:gd name="connsiteX4" fmla="*/ 275340 w 302155"/>
              <a:gd name="connsiteY4" fmla="*/ 109582 h 223905"/>
              <a:gd name="connsiteX5" fmla="*/ 207900 w 302155"/>
              <a:gd name="connsiteY5" fmla="*/ 223905 h 223905"/>
              <a:gd name="connsiteX6" fmla="*/ 150410 w 302155"/>
              <a:gd name="connsiteY6" fmla="*/ 222783 h 223905"/>
              <a:gd name="connsiteX7" fmla="*/ 43730 w 302155"/>
              <a:gd name="connsiteY7" fmla="*/ 197235 h 223905"/>
              <a:gd name="connsiteX8" fmla="*/ 0 w 302155"/>
              <a:gd name="connsiteY8" fmla="*/ 186033 h 223905"/>
              <a:gd name="connsiteX9" fmla="*/ 5630 w 302155"/>
              <a:gd name="connsiteY9" fmla="*/ 5613 h 22390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302155" h="223905">
                <a:moveTo>
                  <a:pt x="5630" y="5613"/>
                </a:moveTo>
                <a:lnTo>
                  <a:pt x="83795" y="0"/>
                </a:lnTo>
                <a:lnTo>
                  <a:pt x="253084" y="46400"/>
                </a:lnTo>
                <a:lnTo>
                  <a:pt x="302155" y="104900"/>
                </a:lnTo>
                <a:lnTo>
                  <a:pt x="275340" y="109582"/>
                </a:lnTo>
                <a:lnTo>
                  <a:pt x="207900" y="223905"/>
                </a:lnTo>
                <a:lnTo>
                  <a:pt x="150410" y="222783"/>
                </a:lnTo>
                <a:lnTo>
                  <a:pt x="43730" y="197235"/>
                </a:lnTo>
                <a:lnTo>
                  <a:pt x="0" y="186033"/>
                </a:lnTo>
                <a:lnTo>
                  <a:pt x="5630" y="5613"/>
                </a:lnTo>
                <a:close/>
              </a:path>
            </a:pathLst>
          </a:custGeom>
          <a:solidFill>
            <a:srgbClr val="FFCCFF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470" name="フリーフォーム: 図形 469">
            <a:extLst>
              <a:ext uri="{FF2B5EF4-FFF2-40B4-BE49-F238E27FC236}">
                <a16:creationId xmlns:a16="http://schemas.microsoft.com/office/drawing/2014/main" id="{49986439-00EB-CA85-AC10-12A259BFC3E2}"/>
              </a:ext>
            </a:extLst>
          </xdr:cNvPr>
          <xdr:cNvSpPr/>
        </xdr:nvSpPr>
        <xdr:spPr>
          <a:xfrm>
            <a:off x="5867716" y="24648411"/>
            <a:ext cx="510509" cy="226018"/>
          </a:xfrm>
          <a:custGeom>
            <a:avLst/>
            <a:gdLst>
              <a:gd name="connsiteX0" fmla="*/ 0 w 541020"/>
              <a:gd name="connsiteY0" fmla="*/ 0 h 251460"/>
              <a:gd name="connsiteX1" fmla="*/ 68580 w 541020"/>
              <a:gd name="connsiteY1" fmla="*/ 80010 h 251460"/>
              <a:gd name="connsiteX2" fmla="*/ 217170 w 541020"/>
              <a:gd name="connsiteY2" fmla="*/ 110490 h 251460"/>
              <a:gd name="connsiteX3" fmla="*/ 441960 w 541020"/>
              <a:gd name="connsiteY3" fmla="*/ 87630 h 251460"/>
              <a:gd name="connsiteX4" fmla="*/ 541020 w 541020"/>
              <a:gd name="connsiteY4" fmla="*/ 64770 h 251460"/>
              <a:gd name="connsiteX5" fmla="*/ 422910 w 541020"/>
              <a:gd name="connsiteY5" fmla="*/ 213360 h 251460"/>
              <a:gd name="connsiteX6" fmla="*/ 323850 w 541020"/>
              <a:gd name="connsiteY6" fmla="*/ 232410 h 251460"/>
              <a:gd name="connsiteX7" fmla="*/ 190500 w 541020"/>
              <a:gd name="connsiteY7" fmla="*/ 251460 h 251460"/>
              <a:gd name="connsiteX8" fmla="*/ 49530 w 541020"/>
              <a:gd name="connsiteY8" fmla="*/ 220980 h 251460"/>
              <a:gd name="connsiteX9" fmla="*/ 3810 w 541020"/>
              <a:gd name="connsiteY9" fmla="*/ 137160 h 251460"/>
              <a:gd name="connsiteX0" fmla="*/ 1832 w 542852"/>
              <a:gd name="connsiteY0" fmla="*/ 0 h 251460"/>
              <a:gd name="connsiteX1" fmla="*/ 70412 w 542852"/>
              <a:gd name="connsiteY1" fmla="*/ 80010 h 251460"/>
              <a:gd name="connsiteX2" fmla="*/ 219002 w 542852"/>
              <a:gd name="connsiteY2" fmla="*/ 110490 h 251460"/>
              <a:gd name="connsiteX3" fmla="*/ 443792 w 542852"/>
              <a:gd name="connsiteY3" fmla="*/ 87630 h 251460"/>
              <a:gd name="connsiteX4" fmla="*/ 542852 w 542852"/>
              <a:gd name="connsiteY4" fmla="*/ 64770 h 251460"/>
              <a:gd name="connsiteX5" fmla="*/ 424742 w 542852"/>
              <a:gd name="connsiteY5" fmla="*/ 213360 h 251460"/>
              <a:gd name="connsiteX6" fmla="*/ 325682 w 542852"/>
              <a:gd name="connsiteY6" fmla="*/ 232410 h 251460"/>
              <a:gd name="connsiteX7" fmla="*/ 192332 w 542852"/>
              <a:gd name="connsiteY7" fmla="*/ 251460 h 251460"/>
              <a:gd name="connsiteX8" fmla="*/ 51362 w 542852"/>
              <a:gd name="connsiteY8" fmla="*/ 220980 h 251460"/>
              <a:gd name="connsiteX9" fmla="*/ 0 w 542852"/>
              <a:gd name="connsiteY9" fmla="*/ 148753 h 251460"/>
              <a:gd name="connsiteX0" fmla="*/ 1832 w 542852"/>
              <a:gd name="connsiteY0" fmla="*/ 0 h 251460"/>
              <a:gd name="connsiteX1" fmla="*/ 70412 w 542852"/>
              <a:gd name="connsiteY1" fmla="*/ 80010 h 251460"/>
              <a:gd name="connsiteX2" fmla="*/ 219002 w 542852"/>
              <a:gd name="connsiteY2" fmla="*/ 110490 h 251460"/>
              <a:gd name="connsiteX3" fmla="*/ 443792 w 542852"/>
              <a:gd name="connsiteY3" fmla="*/ 87630 h 251460"/>
              <a:gd name="connsiteX4" fmla="*/ 542852 w 542852"/>
              <a:gd name="connsiteY4" fmla="*/ 64770 h 251460"/>
              <a:gd name="connsiteX5" fmla="*/ 424742 w 542852"/>
              <a:gd name="connsiteY5" fmla="*/ 213360 h 251460"/>
              <a:gd name="connsiteX6" fmla="*/ 317217 w 542852"/>
              <a:gd name="connsiteY6" fmla="*/ 217918 h 251460"/>
              <a:gd name="connsiteX7" fmla="*/ 192332 w 542852"/>
              <a:gd name="connsiteY7" fmla="*/ 251460 h 251460"/>
              <a:gd name="connsiteX8" fmla="*/ 51362 w 542852"/>
              <a:gd name="connsiteY8" fmla="*/ 220980 h 251460"/>
              <a:gd name="connsiteX9" fmla="*/ 0 w 542852"/>
              <a:gd name="connsiteY9" fmla="*/ 148753 h 251460"/>
              <a:gd name="connsiteX0" fmla="*/ 1832 w 542852"/>
              <a:gd name="connsiteY0" fmla="*/ 0 h 248562"/>
              <a:gd name="connsiteX1" fmla="*/ 70412 w 542852"/>
              <a:gd name="connsiteY1" fmla="*/ 80010 h 248562"/>
              <a:gd name="connsiteX2" fmla="*/ 219002 w 542852"/>
              <a:gd name="connsiteY2" fmla="*/ 110490 h 248562"/>
              <a:gd name="connsiteX3" fmla="*/ 443792 w 542852"/>
              <a:gd name="connsiteY3" fmla="*/ 87630 h 248562"/>
              <a:gd name="connsiteX4" fmla="*/ 542852 w 542852"/>
              <a:gd name="connsiteY4" fmla="*/ 64770 h 248562"/>
              <a:gd name="connsiteX5" fmla="*/ 424742 w 542852"/>
              <a:gd name="connsiteY5" fmla="*/ 213360 h 248562"/>
              <a:gd name="connsiteX6" fmla="*/ 317217 w 542852"/>
              <a:gd name="connsiteY6" fmla="*/ 217918 h 248562"/>
              <a:gd name="connsiteX7" fmla="*/ 195153 w 542852"/>
              <a:gd name="connsiteY7" fmla="*/ 248562 h 248562"/>
              <a:gd name="connsiteX8" fmla="*/ 51362 w 542852"/>
              <a:gd name="connsiteY8" fmla="*/ 220980 h 248562"/>
              <a:gd name="connsiteX9" fmla="*/ 0 w 542852"/>
              <a:gd name="connsiteY9" fmla="*/ 148753 h 248562"/>
              <a:gd name="connsiteX0" fmla="*/ 1832 w 542852"/>
              <a:gd name="connsiteY0" fmla="*/ 0 h 248562"/>
              <a:gd name="connsiteX1" fmla="*/ 70412 w 542852"/>
              <a:gd name="connsiteY1" fmla="*/ 80010 h 248562"/>
              <a:gd name="connsiteX2" fmla="*/ 219002 w 542852"/>
              <a:gd name="connsiteY2" fmla="*/ 110490 h 248562"/>
              <a:gd name="connsiteX3" fmla="*/ 443792 w 542852"/>
              <a:gd name="connsiteY3" fmla="*/ 87630 h 248562"/>
              <a:gd name="connsiteX4" fmla="*/ 542852 w 542852"/>
              <a:gd name="connsiteY4" fmla="*/ 64770 h 248562"/>
              <a:gd name="connsiteX5" fmla="*/ 404993 w 542852"/>
              <a:gd name="connsiteY5" fmla="*/ 207563 h 248562"/>
              <a:gd name="connsiteX6" fmla="*/ 317217 w 542852"/>
              <a:gd name="connsiteY6" fmla="*/ 217918 h 248562"/>
              <a:gd name="connsiteX7" fmla="*/ 195153 w 542852"/>
              <a:gd name="connsiteY7" fmla="*/ 248562 h 248562"/>
              <a:gd name="connsiteX8" fmla="*/ 51362 w 542852"/>
              <a:gd name="connsiteY8" fmla="*/ 220980 h 248562"/>
              <a:gd name="connsiteX9" fmla="*/ 0 w 542852"/>
              <a:gd name="connsiteY9" fmla="*/ 148753 h 248562"/>
              <a:gd name="connsiteX0" fmla="*/ 1832 w 503353"/>
              <a:gd name="connsiteY0" fmla="*/ 0 h 248562"/>
              <a:gd name="connsiteX1" fmla="*/ 70412 w 503353"/>
              <a:gd name="connsiteY1" fmla="*/ 80010 h 248562"/>
              <a:gd name="connsiteX2" fmla="*/ 219002 w 503353"/>
              <a:gd name="connsiteY2" fmla="*/ 110490 h 248562"/>
              <a:gd name="connsiteX3" fmla="*/ 443792 w 503353"/>
              <a:gd name="connsiteY3" fmla="*/ 87630 h 248562"/>
              <a:gd name="connsiteX4" fmla="*/ 503353 w 503353"/>
              <a:gd name="connsiteY4" fmla="*/ 70566 h 248562"/>
              <a:gd name="connsiteX5" fmla="*/ 404993 w 503353"/>
              <a:gd name="connsiteY5" fmla="*/ 207563 h 248562"/>
              <a:gd name="connsiteX6" fmla="*/ 317217 w 503353"/>
              <a:gd name="connsiteY6" fmla="*/ 217918 h 248562"/>
              <a:gd name="connsiteX7" fmla="*/ 195153 w 503353"/>
              <a:gd name="connsiteY7" fmla="*/ 248562 h 248562"/>
              <a:gd name="connsiteX8" fmla="*/ 51362 w 503353"/>
              <a:gd name="connsiteY8" fmla="*/ 220980 h 248562"/>
              <a:gd name="connsiteX9" fmla="*/ 0 w 503353"/>
              <a:gd name="connsiteY9" fmla="*/ 148753 h 248562"/>
              <a:gd name="connsiteX0" fmla="*/ 1832 w 503353"/>
              <a:gd name="connsiteY0" fmla="*/ 0 h 248562"/>
              <a:gd name="connsiteX1" fmla="*/ 70412 w 503353"/>
              <a:gd name="connsiteY1" fmla="*/ 80010 h 248562"/>
              <a:gd name="connsiteX2" fmla="*/ 219002 w 503353"/>
              <a:gd name="connsiteY2" fmla="*/ 110490 h 248562"/>
              <a:gd name="connsiteX3" fmla="*/ 356331 w 503353"/>
              <a:gd name="connsiteY3" fmla="*/ 105020 h 248562"/>
              <a:gd name="connsiteX4" fmla="*/ 503353 w 503353"/>
              <a:gd name="connsiteY4" fmla="*/ 70566 h 248562"/>
              <a:gd name="connsiteX5" fmla="*/ 404993 w 503353"/>
              <a:gd name="connsiteY5" fmla="*/ 207563 h 248562"/>
              <a:gd name="connsiteX6" fmla="*/ 317217 w 503353"/>
              <a:gd name="connsiteY6" fmla="*/ 217918 h 248562"/>
              <a:gd name="connsiteX7" fmla="*/ 195153 w 503353"/>
              <a:gd name="connsiteY7" fmla="*/ 248562 h 248562"/>
              <a:gd name="connsiteX8" fmla="*/ 51362 w 503353"/>
              <a:gd name="connsiteY8" fmla="*/ 220980 h 248562"/>
              <a:gd name="connsiteX9" fmla="*/ 0 w 503353"/>
              <a:gd name="connsiteY9" fmla="*/ 148753 h 248562"/>
              <a:gd name="connsiteX0" fmla="*/ 1832 w 503353"/>
              <a:gd name="connsiteY0" fmla="*/ 0 h 248562"/>
              <a:gd name="connsiteX1" fmla="*/ 70412 w 503353"/>
              <a:gd name="connsiteY1" fmla="*/ 80010 h 248562"/>
              <a:gd name="connsiteX2" fmla="*/ 221824 w 503353"/>
              <a:gd name="connsiteY2" fmla="*/ 101794 h 248562"/>
              <a:gd name="connsiteX3" fmla="*/ 356331 w 503353"/>
              <a:gd name="connsiteY3" fmla="*/ 105020 h 248562"/>
              <a:gd name="connsiteX4" fmla="*/ 503353 w 503353"/>
              <a:gd name="connsiteY4" fmla="*/ 70566 h 248562"/>
              <a:gd name="connsiteX5" fmla="*/ 404993 w 503353"/>
              <a:gd name="connsiteY5" fmla="*/ 207563 h 248562"/>
              <a:gd name="connsiteX6" fmla="*/ 317217 w 503353"/>
              <a:gd name="connsiteY6" fmla="*/ 217918 h 248562"/>
              <a:gd name="connsiteX7" fmla="*/ 195153 w 503353"/>
              <a:gd name="connsiteY7" fmla="*/ 248562 h 248562"/>
              <a:gd name="connsiteX8" fmla="*/ 51362 w 503353"/>
              <a:gd name="connsiteY8" fmla="*/ 220980 h 248562"/>
              <a:gd name="connsiteX9" fmla="*/ 0 w 503353"/>
              <a:gd name="connsiteY9" fmla="*/ 148753 h 248562"/>
              <a:gd name="connsiteX0" fmla="*/ 1832 w 503353"/>
              <a:gd name="connsiteY0" fmla="*/ 0 h 248562"/>
              <a:gd name="connsiteX1" fmla="*/ 45020 w 503353"/>
              <a:gd name="connsiteY1" fmla="*/ 94502 h 248562"/>
              <a:gd name="connsiteX2" fmla="*/ 221824 w 503353"/>
              <a:gd name="connsiteY2" fmla="*/ 101794 h 248562"/>
              <a:gd name="connsiteX3" fmla="*/ 356331 w 503353"/>
              <a:gd name="connsiteY3" fmla="*/ 105020 h 248562"/>
              <a:gd name="connsiteX4" fmla="*/ 503353 w 503353"/>
              <a:gd name="connsiteY4" fmla="*/ 70566 h 248562"/>
              <a:gd name="connsiteX5" fmla="*/ 404993 w 503353"/>
              <a:gd name="connsiteY5" fmla="*/ 207563 h 248562"/>
              <a:gd name="connsiteX6" fmla="*/ 317217 w 503353"/>
              <a:gd name="connsiteY6" fmla="*/ 217918 h 248562"/>
              <a:gd name="connsiteX7" fmla="*/ 195153 w 503353"/>
              <a:gd name="connsiteY7" fmla="*/ 248562 h 248562"/>
              <a:gd name="connsiteX8" fmla="*/ 51362 w 503353"/>
              <a:gd name="connsiteY8" fmla="*/ 220980 h 248562"/>
              <a:gd name="connsiteX9" fmla="*/ 0 w 503353"/>
              <a:gd name="connsiteY9" fmla="*/ 148753 h 248562"/>
              <a:gd name="connsiteX0" fmla="*/ 1832 w 503353"/>
              <a:gd name="connsiteY0" fmla="*/ 0 h 248562"/>
              <a:gd name="connsiteX1" fmla="*/ 45020 w 503353"/>
              <a:gd name="connsiteY1" fmla="*/ 94502 h 248562"/>
              <a:gd name="connsiteX2" fmla="*/ 219002 w 503353"/>
              <a:gd name="connsiteY2" fmla="*/ 119183 h 248562"/>
              <a:gd name="connsiteX3" fmla="*/ 356331 w 503353"/>
              <a:gd name="connsiteY3" fmla="*/ 105020 h 248562"/>
              <a:gd name="connsiteX4" fmla="*/ 503353 w 503353"/>
              <a:gd name="connsiteY4" fmla="*/ 70566 h 248562"/>
              <a:gd name="connsiteX5" fmla="*/ 404993 w 503353"/>
              <a:gd name="connsiteY5" fmla="*/ 207563 h 248562"/>
              <a:gd name="connsiteX6" fmla="*/ 317217 w 503353"/>
              <a:gd name="connsiteY6" fmla="*/ 217918 h 248562"/>
              <a:gd name="connsiteX7" fmla="*/ 195153 w 503353"/>
              <a:gd name="connsiteY7" fmla="*/ 248562 h 248562"/>
              <a:gd name="connsiteX8" fmla="*/ 51362 w 503353"/>
              <a:gd name="connsiteY8" fmla="*/ 220980 h 248562"/>
              <a:gd name="connsiteX9" fmla="*/ 0 w 503353"/>
              <a:gd name="connsiteY9" fmla="*/ 148753 h 248562"/>
              <a:gd name="connsiteX0" fmla="*/ 1832 w 503353"/>
              <a:gd name="connsiteY0" fmla="*/ 0 h 248562"/>
              <a:gd name="connsiteX1" fmla="*/ 59126 w 503353"/>
              <a:gd name="connsiteY1" fmla="*/ 91603 h 248562"/>
              <a:gd name="connsiteX2" fmla="*/ 219002 w 503353"/>
              <a:gd name="connsiteY2" fmla="*/ 119183 h 248562"/>
              <a:gd name="connsiteX3" fmla="*/ 356331 w 503353"/>
              <a:gd name="connsiteY3" fmla="*/ 105020 h 248562"/>
              <a:gd name="connsiteX4" fmla="*/ 503353 w 503353"/>
              <a:gd name="connsiteY4" fmla="*/ 70566 h 248562"/>
              <a:gd name="connsiteX5" fmla="*/ 404993 w 503353"/>
              <a:gd name="connsiteY5" fmla="*/ 207563 h 248562"/>
              <a:gd name="connsiteX6" fmla="*/ 317217 w 503353"/>
              <a:gd name="connsiteY6" fmla="*/ 217918 h 248562"/>
              <a:gd name="connsiteX7" fmla="*/ 195153 w 503353"/>
              <a:gd name="connsiteY7" fmla="*/ 248562 h 248562"/>
              <a:gd name="connsiteX8" fmla="*/ 51362 w 503353"/>
              <a:gd name="connsiteY8" fmla="*/ 220980 h 248562"/>
              <a:gd name="connsiteX9" fmla="*/ 0 w 503353"/>
              <a:gd name="connsiteY9" fmla="*/ 148753 h 248562"/>
              <a:gd name="connsiteX0" fmla="*/ 0 w 504342"/>
              <a:gd name="connsiteY0" fmla="*/ 0 h 231172"/>
              <a:gd name="connsiteX1" fmla="*/ 60115 w 504342"/>
              <a:gd name="connsiteY1" fmla="*/ 74213 h 231172"/>
              <a:gd name="connsiteX2" fmla="*/ 219991 w 504342"/>
              <a:gd name="connsiteY2" fmla="*/ 101793 h 231172"/>
              <a:gd name="connsiteX3" fmla="*/ 357320 w 504342"/>
              <a:gd name="connsiteY3" fmla="*/ 87630 h 231172"/>
              <a:gd name="connsiteX4" fmla="*/ 504342 w 504342"/>
              <a:gd name="connsiteY4" fmla="*/ 53176 h 231172"/>
              <a:gd name="connsiteX5" fmla="*/ 405982 w 504342"/>
              <a:gd name="connsiteY5" fmla="*/ 190173 h 231172"/>
              <a:gd name="connsiteX6" fmla="*/ 318206 w 504342"/>
              <a:gd name="connsiteY6" fmla="*/ 200528 h 231172"/>
              <a:gd name="connsiteX7" fmla="*/ 196142 w 504342"/>
              <a:gd name="connsiteY7" fmla="*/ 231172 h 231172"/>
              <a:gd name="connsiteX8" fmla="*/ 52351 w 504342"/>
              <a:gd name="connsiteY8" fmla="*/ 203590 h 231172"/>
              <a:gd name="connsiteX9" fmla="*/ 989 w 504342"/>
              <a:gd name="connsiteY9" fmla="*/ 131363 h 23117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504342" h="231172">
                <a:moveTo>
                  <a:pt x="0" y="0"/>
                </a:moveTo>
                <a:lnTo>
                  <a:pt x="60115" y="74213"/>
                </a:lnTo>
                <a:lnTo>
                  <a:pt x="219991" y="101793"/>
                </a:lnTo>
                <a:lnTo>
                  <a:pt x="357320" y="87630"/>
                </a:lnTo>
                <a:lnTo>
                  <a:pt x="504342" y="53176"/>
                </a:lnTo>
                <a:lnTo>
                  <a:pt x="405982" y="190173"/>
                </a:lnTo>
                <a:lnTo>
                  <a:pt x="318206" y="200528"/>
                </a:lnTo>
                <a:lnTo>
                  <a:pt x="196142" y="231172"/>
                </a:lnTo>
                <a:lnTo>
                  <a:pt x="52351" y="203590"/>
                </a:lnTo>
                <a:cubicBezTo>
                  <a:pt x="37111" y="175650"/>
                  <a:pt x="16229" y="159303"/>
                  <a:pt x="989" y="131363"/>
                </a:cubicBezTo>
              </a:path>
            </a:pathLst>
          </a:custGeom>
          <a:solidFill>
            <a:srgbClr val="FFCCFF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grpSp>
        <xdr:nvGrpSpPr>
          <xdr:cNvPr id="471" name="グループ化 470">
            <a:extLst>
              <a:ext uri="{FF2B5EF4-FFF2-40B4-BE49-F238E27FC236}">
                <a16:creationId xmlns:a16="http://schemas.microsoft.com/office/drawing/2014/main" id="{9F3D8918-8940-F552-D68C-B6506063558B}"/>
              </a:ext>
            </a:extLst>
          </xdr:cNvPr>
          <xdr:cNvGrpSpPr>
            <a:grpSpLocks noChangeAspect="1"/>
          </xdr:cNvGrpSpPr>
        </xdr:nvGrpSpPr>
        <xdr:grpSpPr>
          <a:xfrm>
            <a:off x="5384217" y="24335203"/>
            <a:ext cx="1628404" cy="853402"/>
            <a:chOff x="5272768" y="1785938"/>
            <a:chExt cx="1802946" cy="1088571"/>
          </a:xfrm>
        </xdr:grpSpPr>
        <xdr:sp macro="" textlink="">
          <xdr:nvSpPr>
            <xdr:cNvPr id="486" name="正方形/長方形 485">
              <a:extLst>
                <a:ext uri="{FF2B5EF4-FFF2-40B4-BE49-F238E27FC236}">
                  <a16:creationId xmlns:a16="http://schemas.microsoft.com/office/drawing/2014/main" id="{458CB408-D809-7EAC-D3B2-CAF8C3BDBCC8}"/>
                </a:ext>
              </a:extLst>
            </xdr:cNvPr>
            <xdr:cNvSpPr/>
          </xdr:nvSpPr>
          <xdr:spPr>
            <a:xfrm>
              <a:off x="5272768" y="1785938"/>
              <a:ext cx="535782" cy="952500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7" name="正方形/長方形 67">
              <a:extLst>
                <a:ext uri="{FF2B5EF4-FFF2-40B4-BE49-F238E27FC236}">
                  <a16:creationId xmlns:a16="http://schemas.microsoft.com/office/drawing/2014/main" id="{7FA5FAE5-A845-C307-5B5D-DC48E0EE5CF1}"/>
                </a:ext>
              </a:extLst>
            </xdr:cNvPr>
            <xdr:cNvSpPr/>
          </xdr:nvSpPr>
          <xdr:spPr>
            <a:xfrm>
              <a:off x="6046674" y="2109107"/>
              <a:ext cx="1029040" cy="629329"/>
            </a:xfrm>
            <a:custGeom>
              <a:avLst/>
              <a:gdLst>
                <a:gd name="connsiteX0" fmla="*/ 0 w 1029040"/>
                <a:gd name="connsiteY0" fmla="*/ 0 h 629329"/>
                <a:gd name="connsiteX1" fmla="*/ 1029040 w 1029040"/>
                <a:gd name="connsiteY1" fmla="*/ 0 h 629329"/>
                <a:gd name="connsiteX2" fmla="*/ 1029040 w 1029040"/>
                <a:gd name="connsiteY2" fmla="*/ 629329 h 629329"/>
                <a:gd name="connsiteX3" fmla="*/ 0 w 1029040"/>
                <a:gd name="connsiteY3" fmla="*/ 629329 h 629329"/>
                <a:gd name="connsiteX4" fmla="*/ 0 w 1029040"/>
                <a:gd name="connsiteY4" fmla="*/ 0 h 629329"/>
                <a:gd name="connsiteX0" fmla="*/ 0 w 1029040"/>
                <a:gd name="connsiteY0" fmla="*/ 0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  <a:gd name="connsiteX5" fmla="*/ 0 w 1029040"/>
                <a:gd name="connsiteY5" fmla="*/ 0 h 629329"/>
                <a:gd name="connsiteX0" fmla="*/ 0 w 1029040"/>
                <a:gd name="connsiteY0" fmla="*/ 629329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029040" h="629329">
                  <a:moveTo>
                    <a:pt x="0" y="629329"/>
                  </a:moveTo>
                  <a:lnTo>
                    <a:pt x="416719" y="0"/>
                  </a:lnTo>
                  <a:lnTo>
                    <a:pt x="1029040" y="0"/>
                  </a:lnTo>
                  <a:lnTo>
                    <a:pt x="1029040" y="629329"/>
                  </a:lnTo>
                  <a:lnTo>
                    <a:pt x="0" y="629329"/>
                  </a:lnTo>
                  <a:close/>
                </a:path>
              </a:pathLst>
            </a:cu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88" name="正方形/長方形 487">
              <a:extLst>
                <a:ext uri="{FF2B5EF4-FFF2-40B4-BE49-F238E27FC236}">
                  <a16:creationId xmlns:a16="http://schemas.microsoft.com/office/drawing/2014/main" id="{B38312E0-2CA3-713B-9E98-DCAB971701C6}"/>
                </a:ext>
              </a:extLst>
            </xdr:cNvPr>
            <xdr:cNvSpPr/>
          </xdr:nvSpPr>
          <xdr:spPr>
            <a:xfrm>
              <a:off x="5629955" y="2738437"/>
              <a:ext cx="671853" cy="136072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472" name="フリーフォーム: 図形 471">
            <a:extLst>
              <a:ext uri="{FF2B5EF4-FFF2-40B4-BE49-F238E27FC236}">
                <a16:creationId xmlns:a16="http://schemas.microsoft.com/office/drawing/2014/main" id="{725317D3-8197-7701-A9DB-CB8666D0E638}"/>
              </a:ext>
            </a:extLst>
          </xdr:cNvPr>
          <xdr:cNvSpPr/>
        </xdr:nvSpPr>
        <xdr:spPr>
          <a:xfrm>
            <a:off x="5870853" y="24898780"/>
            <a:ext cx="308874" cy="96746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7038" h="80596">
                <a:moveTo>
                  <a:pt x="0" y="0"/>
                </a:moveTo>
                <a:lnTo>
                  <a:pt x="43961" y="58615"/>
                </a:lnTo>
                <a:lnTo>
                  <a:pt x="139211" y="80596"/>
                </a:lnTo>
                <a:lnTo>
                  <a:pt x="263769" y="65942"/>
                </a:lnTo>
                <a:lnTo>
                  <a:pt x="337038" y="43961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473" name="フリーフォーム: 図形 472">
            <a:extLst>
              <a:ext uri="{FF2B5EF4-FFF2-40B4-BE49-F238E27FC236}">
                <a16:creationId xmlns:a16="http://schemas.microsoft.com/office/drawing/2014/main" id="{7B3662CD-560C-D6B7-8C99-468B660D7E2F}"/>
              </a:ext>
            </a:extLst>
          </xdr:cNvPr>
          <xdr:cNvSpPr/>
        </xdr:nvSpPr>
        <xdr:spPr>
          <a:xfrm>
            <a:off x="5865467" y="24770127"/>
            <a:ext cx="413659" cy="101501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7038" h="80596">
                <a:moveTo>
                  <a:pt x="0" y="0"/>
                </a:moveTo>
                <a:lnTo>
                  <a:pt x="43961" y="58615"/>
                </a:lnTo>
                <a:lnTo>
                  <a:pt x="139211" y="80596"/>
                </a:lnTo>
                <a:lnTo>
                  <a:pt x="263769" y="65942"/>
                </a:lnTo>
                <a:lnTo>
                  <a:pt x="337038" y="43961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474" name="フリーフォーム: 図形 473">
            <a:extLst>
              <a:ext uri="{FF2B5EF4-FFF2-40B4-BE49-F238E27FC236}">
                <a16:creationId xmlns:a16="http://schemas.microsoft.com/office/drawing/2014/main" id="{01350E04-E132-7636-96E5-8D6FE2935B01}"/>
              </a:ext>
            </a:extLst>
          </xdr:cNvPr>
          <xdr:cNvSpPr/>
        </xdr:nvSpPr>
        <xdr:spPr>
          <a:xfrm>
            <a:off x="5865466" y="24646877"/>
            <a:ext cx="508166" cy="105150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7038" h="80596">
                <a:moveTo>
                  <a:pt x="0" y="0"/>
                </a:moveTo>
                <a:lnTo>
                  <a:pt x="43961" y="58615"/>
                </a:lnTo>
                <a:lnTo>
                  <a:pt x="139211" y="80596"/>
                </a:lnTo>
                <a:lnTo>
                  <a:pt x="263769" y="65942"/>
                </a:lnTo>
                <a:lnTo>
                  <a:pt x="337038" y="43961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475" name="フリーフォーム: 図形 474">
            <a:extLst>
              <a:ext uri="{FF2B5EF4-FFF2-40B4-BE49-F238E27FC236}">
                <a16:creationId xmlns:a16="http://schemas.microsoft.com/office/drawing/2014/main" id="{C95180B0-B78B-05CA-EF86-31D53897329A}"/>
              </a:ext>
            </a:extLst>
          </xdr:cNvPr>
          <xdr:cNvSpPr/>
        </xdr:nvSpPr>
        <xdr:spPr>
          <a:xfrm>
            <a:off x="5863906" y="24553363"/>
            <a:ext cx="336778" cy="186825"/>
          </a:xfrm>
          <a:custGeom>
            <a:avLst/>
            <a:gdLst>
              <a:gd name="connsiteX0" fmla="*/ 0 w 351692"/>
              <a:gd name="connsiteY0" fmla="*/ 0 h 234462"/>
              <a:gd name="connsiteX1" fmla="*/ 0 w 351692"/>
              <a:gd name="connsiteY1" fmla="*/ 0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351692" h="234462">
                <a:moveTo>
                  <a:pt x="0" y="0"/>
                </a:moveTo>
                <a:lnTo>
                  <a:pt x="0" y="0"/>
                </a:lnTo>
                <a:lnTo>
                  <a:pt x="43961" y="36635"/>
                </a:lnTo>
                <a:lnTo>
                  <a:pt x="131884" y="58616"/>
                </a:lnTo>
                <a:lnTo>
                  <a:pt x="227134" y="65943"/>
                </a:lnTo>
                <a:lnTo>
                  <a:pt x="278423" y="109904"/>
                </a:lnTo>
                <a:lnTo>
                  <a:pt x="351692" y="234462"/>
                </a:lnTo>
                <a:lnTo>
                  <a:pt x="351692" y="234462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476" name="フリーフォーム: 図形 475">
            <a:extLst>
              <a:ext uri="{FF2B5EF4-FFF2-40B4-BE49-F238E27FC236}">
                <a16:creationId xmlns:a16="http://schemas.microsoft.com/office/drawing/2014/main" id="{615C56E5-5FA0-D6BF-5779-B9C76B4D0435}"/>
              </a:ext>
            </a:extLst>
          </xdr:cNvPr>
          <xdr:cNvSpPr/>
        </xdr:nvSpPr>
        <xdr:spPr>
          <a:xfrm>
            <a:off x="6078652" y="24577702"/>
            <a:ext cx="328598" cy="69477"/>
          </a:xfrm>
          <a:custGeom>
            <a:avLst/>
            <a:gdLst>
              <a:gd name="connsiteX0" fmla="*/ 0 w 402981"/>
              <a:gd name="connsiteY0" fmla="*/ 21981 h 65942"/>
              <a:gd name="connsiteX1" fmla="*/ 109904 w 402981"/>
              <a:gd name="connsiteY1" fmla="*/ 0 h 65942"/>
              <a:gd name="connsiteX2" fmla="*/ 249115 w 402981"/>
              <a:gd name="connsiteY2" fmla="*/ 14654 h 65942"/>
              <a:gd name="connsiteX3" fmla="*/ 402981 w 402981"/>
              <a:gd name="connsiteY3" fmla="*/ 65942 h 659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402981" h="65942">
                <a:moveTo>
                  <a:pt x="0" y="21981"/>
                </a:moveTo>
                <a:lnTo>
                  <a:pt x="109904" y="0"/>
                </a:lnTo>
                <a:lnTo>
                  <a:pt x="249115" y="14654"/>
                </a:lnTo>
                <a:lnTo>
                  <a:pt x="402981" y="65942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477" name="フリーフォーム: 図形 476">
            <a:extLst>
              <a:ext uri="{FF2B5EF4-FFF2-40B4-BE49-F238E27FC236}">
                <a16:creationId xmlns:a16="http://schemas.microsoft.com/office/drawing/2014/main" id="{A2D1CC95-769E-8A90-AE6C-18B7DECBE4B5}"/>
              </a:ext>
            </a:extLst>
          </xdr:cNvPr>
          <xdr:cNvSpPr/>
        </xdr:nvSpPr>
        <xdr:spPr>
          <a:xfrm>
            <a:off x="5862449" y="24391112"/>
            <a:ext cx="313068" cy="97772"/>
          </a:xfrm>
          <a:custGeom>
            <a:avLst/>
            <a:gdLst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75260 w 400050"/>
              <a:gd name="connsiteY3" fmla="*/ 45720 h 182880"/>
              <a:gd name="connsiteX4" fmla="*/ 304800 w 400050"/>
              <a:gd name="connsiteY4" fmla="*/ 83820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75260 w 400050"/>
              <a:gd name="connsiteY3" fmla="*/ 45720 h 182880"/>
              <a:gd name="connsiteX4" fmla="*/ 209095 w 400050"/>
              <a:gd name="connsiteY4" fmla="*/ 98502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75260 w 400050"/>
              <a:gd name="connsiteY3" fmla="*/ 45720 h 182880"/>
              <a:gd name="connsiteX4" fmla="*/ 209095 w 400050"/>
              <a:gd name="connsiteY4" fmla="*/ 98502 h 182880"/>
              <a:gd name="connsiteX5" fmla="*/ 303663 w 400050"/>
              <a:gd name="connsiteY5" fmla="*/ 112795 h 182880"/>
              <a:gd name="connsiteX6" fmla="*/ 400050 w 400050"/>
              <a:gd name="connsiteY6" fmla="*/ 182880 h 182880"/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209095 w 400050"/>
              <a:gd name="connsiteY3" fmla="*/ 98502 h 182880"/>
              <a:gd name="connsiteX4" fmla="*/ 303663 w 400050"/>
              <a:gd name="connsiteY4" fmla="*/ 112795 h 182880"/>
              <a:gd name="connsiteX5" fmla="*/ 400050 w 400050"/>
              <a:gd name="connsiteY5" fmla="*/ 182880 h 182880"/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209095 w 400050"/>
              <a:gd name="connsiteY2" fmla="*/ 98502 h 182880"/>
              <a:gd name="connsiteX3" fmla="*/ 303663 w 400050"/>
              <a:gd name="connsiteY3" fmla="*/ 112795 h 182880"/>
              <a:gd name="connsiteX4" fmla="*/ 400050 w 400050"/>
              <a:gd name="connsiteY4" fmla="*/ 182880 h 182880"/>
              <a:gd name="connsiteX0" fmla="*/ 0 w 400050"/>
              <a:gd name="connsiteY0" fmla="*/ 0 h 182880"/>
              <a:gd name="connsiteX1" fmla="*/ 129000 w 400050"/>
              <a:gd name="connsiteY1" fmla="*/ 74526 h 182880"/>
              <a:gd name="connsiteX2" fmla="*/ 209095 w 400050"/>
              <a:gd name="connsiteY2" fmla="*/ 98502 h 182880"/>
              <a:gd name="connsiteX3" fmla="*/ 303663 w 400050"/>
              <a:gd name="connsiteY3" fmla="*/ 112795 h 182880"/>
              <a:gd name="connsiteX4" fmla="*/ 400050 w 400050"/>
              <a:gd name="connsiteY4" fmla="*/ 182880 h 182880"/>
              <a:gd name="connsiteX0" fmla="*/ 0 w 335308"/>
              <a:gd name="connsiteY0" fmla="*/ 0 h 124152"/>
              <a:gd name="connsiteX1" fmla="*/ 64258 w 335308"/>
              <a:gd name="connsiteY1" fmla="*/ 15798 h 124152"/>
              <a:gd name="connsiteX2" fmla="*/ 144353 w 335308"/>
              <a:gd name="connsiteY2" fmla="*/ 39774 h 124152"/>
              <a:gd name="connsiteX3" fmla="*/ 238921 w 335308"/>
              <a:gd name="connsiteY3" fmla="*/ 54067 h 124152"/>
              <a:gd name="connsiteX4" fmla="*/ 335308 w 335308"/>
              <a:gd name="connsiteY4" fmla="*/ 124152 h 124152"/>
              <a:gd name="connsiteX0" fmla="*/ 0 w 335308"/>
              <a:gd name="connsiteY0" fmla="*/ 0 h 124152"/>
              <a:gd name="connsiteX1" fmla="*/ 64258 w 335308"/>
              <a:gd name="connsiteY1" fmla="*/ 15798 h 124152"/>
              <a:gd name="connsiteX2" fmla="*/ 164056 w 335308"/>
              <a:gd name="connsiteY2" fmla="*/ 39774 h 124152"/>
              <a:gd name="connsiteX3" fmla="*/ 238921 w 335308"/>
              <a:gd name="connsiteY3" fmla="*/ 54067 h 124152"/>
              <a:gd name="connsiteX4" fmla="*/ 335308 w 335308"/>
              <a:gd name="connsiteY4" fmla="*/ 124152 h 124152"/>
              <a:gd name="connsiteX0" fmla="*/ 0 w 335308"/>
              <a:gd name="connsiteY0" fmla="*/ 0 h 124152"/>
              <a:gd name="connsiteX1" fmla="*/ 64258 w 335308"/>
              <a:gd name="connsiteY1" fmla="*/ 15798 h 124152"/>
              <a:gd name="connsiteX2" fmla="*/ 164056 w 335308"/>
              <a:gd name="connsiteY2" fmla="*/ 39774 h 124152"/>
              <a:gd name="connsiteX3" fmla="*/ 281144 w 335308"/>
              <a:gd name="connsiteY3" fmla="*/ 74623 h 124152"/>
              <a:gd name="connsiteX4" fmla="*/ 335308 w 335308"/>
              <a:gd name="connsiteY4" fmla="*/ 124152 h 124152"/>
              <a:gd name="connsiteX0" fmla="*/ 0 w 338122"/>
              <a:gd name="connsiteY0" fmla="*/ 10629 h 108354"/>
              <a:gd name="connsiteX1" fmla="*/ 67072 w 338122"/>
              <a:gd name="connsiteY1" fmla="*/ 0 h 108354"/>
              <a:gd name="connsiteX2" fmla="*/ 166870 w 338122"/>
              <a:gd name="connsiteY2" fmla="*/ 23976 h 108354"/>
              <a:gd name="connsiteX3" fmla="*/ 283958 w 338122"/>
              <a:gd name="connsiteY3" fmla="*/ 58825 h 108354"/>
              <a:gd name="connsiteX4" fmla="*/ 338122 w 338122"/>
              <a:gd name="connsiteY4" fmla="*/ 108354 h 108354"/>
              <a:gd name="connsiteX0" fmla="*/ 0 w 338122"/>
              <a:gd name="connsiteY0" fmla="*/ 4756 h 102481"/>
              <a:gd name="connsiteX1" fmla="*/ 95221 w 338122"/>
              <a:gd name="connsiteY1" fmla="*/ 0 h 102481"/>
              <a:gd name="connsiteX2" fmla="*/ 166870 w 338122"/>
              <a:gd name="connsiteY2" fmla="*/ 18103 h 102481"/>
              <a:gd name="connsiteX3" fmla="*/ 283958 w 338122"/>
              <a:gd name="connsiteY3" fmla="*/ 52952 h 102481"/>
              <a:gd name="connsiteX4" fmla="*/ 338122 w 338122"/>
              <a:gd name="connsiteY4" fmla="*/ 102481 h 10248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8122" h="102481">
                <a:moveTo>
                  <a:pt x="0" y="4756"/>
                </a:moveTo>
                <a:lnTo>
                  <a:pt x="95221" y="0"/>
                </a:lnTo>
                <a:lnTo>
                  <a:pt x="166870" y="18103"/>
                </a:lnTo>
                <a:lnTo>
                  <a:pt x="283958" y="52952"/>
                </a:lnTo>
                <a:lnTo>
                  <a:pt x="338122" y="102481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478" name="テキスト ボックス 477">
            <a:extLst>
              <a:ext uri="{FF2B5EF4-FFF2-40B4-BE49-F238E27FC236}">
                <a16:creationId xmlns:a16="http://schemas.microsoft.com/office/drawing/2014/main" id="{9BD85CE1-C380-F17A-4B95-216108D50835}"/>
              </a:ext>
            </a:extLst>
          </xdr:cNvPr>
          <xdr:cNvSpPr txBox="1"/>
        </xdr:nvSpPr>
        <xdr:spPr>
          <a:xfrm>
            <a:off x="5896403" y="24956900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①</a:t>
            </a:r>
          </a:p>
        </xdr:txBody>
      </xdr:sp>
      <xdr:sp macro="" textlink="">
        <xdr:nvSpPr>
          <xdr:cNvPr id="479" name="テキスト ボックス 478">
            <a:extLst>
              <a:ext uri="{FF2B5EF4-FFF2-40B4-BE49-F238E27FC236}">
                <a16:creationId xmlns:a16="http://schemas.microsoft.com/office/drawing/2014/main" id="{1567159F-D85D-2F58-3E48-6CF9708ACA7B}"/>
              </a:ext>
            </a:extLst>
          </xdr:cNvPr>
          <xdr:cNvSpPr txBox="1"/>
        </xdr:nvSpPr>
        <xdr:spPr>
          <a:xfrm>
            <a:off x="5957138" y="24853810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②</a:t>
            </a:r>
          </a:p>
        </xdr:txBody>
      </xdr:sp>
      <xdr:sp macro="" textlink="">
        <xdr:nvSpPr>
          <xdr:cNvPr id="480" name="テキスト ボックス 479">
            <a:extLst>
              <a:ext uri="{FF2B5EF4-FFF2-40B4-BE49-F238E27FC236}">
                <a16:creationId xmlns:a16="http://schemas.microsoft.com/office/drawing/2014/main" id="{570CCFFA-DC97-42A2-C09D-4DB568763818}"/>
              </a:ext>
            </a:extLst>
          </xdr:cNvPr>
          <xdr:cNvSpPr txBox="1"/>
        </xdr:nvSpPr>
        <xdr:spPr>
          <a:xfrm>
            <a:off x="6010703" y="24730662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③</a:t>
            </a:r>
          </a:p>
        </xdr:txBody>
      </xdr:sp>
      <xdr:sp macro="" textlink="">
        <xdr:nvSpPr>
          <xdr:cNvPr id="481" name="テキスト ボックス 480">
            <a:extLst>
              <a:ext uri="{FF2B5EF4-FFF2-40B4-BE49-F238E27FC236}">
                <a16:creationId xmlns:a16="http://schemas.microsoft.com/office/drawing/2014/main" id="{DDF8186B-F052-BC88-3243-86C14CC17974}"/>
              </a:ext>
            </a:extLst>
          </xdr:cNvPr>
          <xdr:cNvSpPr txBox="1"/>
        </xdr:nvSpPr>
        <xdr:spPr>
          <a:xfrm>
            <a:off x="5950527" y="24601458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④</a:t>
            </a:r>
          </a:p>
        </xdr:txBody>
      </xdr:sp>
      <xdr:sp macro="" textlink="">
        <xdr:nvSpPr>
          <xdr:cNvPr id="482" name="テキスト ボックス 481">
            <a:extLst>
              <a:ext uri="{FF2B5EF4-FFF2-40B4-BE49-F238E27FC236}">
                <a16:creationId xmlns:a16="http://schemas.microsoft.com/office/drawing/2014/main" id="{4B604F94-2021-2276-68A0-B31748CBF96B}"/>
              </a:ext>
            </a:extLst>
          </xdr:cNvPr>
          <xdr:cNvSpPr txBox="1"/>
        </xdr:nvSpPr>
        <xdr:spPr>
          <a:xfrm>
            <a:off x="6192391" y="24588236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⑤</a:t>
            </a:r>
          </a:p>
        </xdr:txBody>
      </xdr:sp>
      <xdr:sp macro="" textlink="">
        <xdr:nvSpPr>
          <xdr:cNvPr id="483" name="テキスト ボックス 482">
            <a:extLst>
              <a:ext uri="{FF2B5EF4-FFF2-40B4-BE49-F238E27FC236}">
                <a16:creationId xmlns:a16="http://schemas.microsoft.com/office/drawing/2014/main" id="{F5C716C6-E815-E69D-EC02-DE93B883AE23}"/>
              </a:ext>
            </a:extLst>
          </xdr:cNvPr>
          <xdr:cNvSpPr txBox="1"/>
        </xdr:nvSpPr>
        <xdr:spPr>
          <a:xfrm>
            <a:off x="6216147" y="24465086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⑥</a:t>
            </a:r>
          </a:p>
        </xdr:txBody>
      </xdr:sp>
      <xdr:sp macro="" textlink="">
        <xdr:nvSpPr>
          <xdr:cNvPr id="484" name="フリーフォーム: 図形 483">
            <a:extLst>
              <a:ext uri="{FF2B5EF4-FFF2-40B4-BE49-F238E27FC236}">
                <a16:creationId xmlns:a16="http://schemas.microsoft.com/office/drawing/2014/main" id="{E35B6185-69A7-E8B2-0F3F-4438AC095471}"/>
              </a:ext>
            </a:extLst>
          </xdr:cNvPr>
          <xdr:cNvSpPr/>
        </xdr:nvSpPr>
        <xdr:spPr>
          <a:xfrm>
            <a:off x="6091427" y="24474276"/>
            <a:ext cx="377503" cy="124585"/>
          </a:xfrm>
          <a:custGeom>
            <a:avLst/>
            <a:gdLst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75260 w 400050"/>
              <a:gd name="connsiteY3" fmla="*/ 45720 h 182880"/>
              <a:gd name="connsiteX4" fmla="*/ 304800 w 400050"/>
              <a:gd name="connsiteY4" fmla="*/ 83820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75260 w 400050"/>
              <a:gd name="connsiteY3" fmla="*/ 45720 h 182880"/>
              <a:gd name="connsiteX4" fmla="*/ 276651 w 400050"/>
              <a:gd name="connsiteY4" fmla="*/ 83820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47112 w 400050"/>
              <a:gd name="connsiteY3" fmla="*/ 86829 h 182880"/>
              <a:gd name="connsiteX4" fmla="*/ 276651 w 400050"/>
              <a:gd name="connsiteY4" fmla="*/ 83820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73556 w 400050"/>
              <a:gd name="connsiteY2" fmla="*/ 176111 h 182880"/>
              <a:gd name="connsiteX3" fmla="*/ 147112 w 400050"/>
              <a:gd name="connsiteY3" fmla="*/ 86829 h 182880"/>
              <a:gd name="connsiteX4" fmla="*/ 276651 w 400050"/>
              <a:gd name="connsiteY4" fmla="*/ 83820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  <a:gd name="connsiteX0" fmla="*/ 0 w 400050"/>
              <a:gd name="connsiteY0" fmla="*/ 0 h 182880"/>
              <a:gd name="connsiteX1" fmla="*/ 73556 w 400050"/>
              <a:gd name="connsiteY1" fmla="*/ 176111 h 182880"/>
              <a:gd name="connsiteX2" fmla="*/ 147112 w 400050"/>
              <a:gd name="connsiteY2" fmla="*/ 86829 h 182880"/>
              <a:gd name="connsiteX3" fmla="*/ 276651 w 400050"/>
              <a:gd name="connsiteY3" fmla="*/ 83820 h 182880"/>
              <a:gd name="connsiteX4" fmla="*/ 354330 w 400050"/>
              <a:gd name="connsiteY4" fmla="*/ 133350 h 182880"/>
              <a:gd name="connsiteX5" fmla="*/ 400050 w 400050"/>
              <a:gd name="connsiteY5" fmla="*/ 182880 h 182880"/>
              <a:gd name="connsiteX0" fmla="*/ 0 w 326494"/>
              <a:gd name="connsiteY0" fmla="*/ 92291 h 99060"/>
              <a:gd name="connsiteX1" fmla="*/ 73556 w 326494"/>
              <a:gd name="connsiteY1" fmla="*/ 3009 h 99060"/>
              <a:gd name="connsiteX2" fmla="*/ 203095 w 326494"/>
              <a:gd name="connsiteY2" fmla="*/ 0 h 99060"/>
              <a:gd name="connsiteX3" fmla="*/ 280774 w 326494"/>
              <a:gd name="connsiteY3" fmla="*/ 49530 h 99060"/>
              <a:gd name="connsiteX4" fmla="*/ 326494 w 326494"/>
              <a:gd name="connsiteY4" fmla="*/ 99060 h 99060"/>
              <a:gd name="connsiteX0" fmla="*/ 0 w 326494"/>
              <a:gd name="connsiteY0" fmla="*/ 92291 h 99060"/>
              <a:gd name="connsiteX1" fmla="*/ 58372 w 326494"/>
              <a:gd name="connsiteY1" fmla="*/ 17691 h 99060"/>
              <a:gd name="connsiteX2" fmla="*/ 203095 w 326494"/>
              <a:gd name="connsiteY2" fmla="*/ 0 h 99060"/>
              <a:gd name="connsiteX3" fmla="*/ 280774 w 326494"/>
              <a:gd name="connsiteY3" fmla="*/ 49530 h 99060"/>
              <a:gd name="connsiteX4" fmla="*/ 326494 w 326494"/>
              <a:gd name="connsiteY4" fmla="*/ 99060 h 99060"/>
              <a:gd name="connsiteX0" fmla="*/ 0 w 326494"/>
              <a:gd name="connsiteY0" fmla="*/ 101101 h 107870"/>
              <a:gd name="connsiteX1" fmla="*/ 58372 w 326494"/>
              <a:gd name="connsiteY1" fmla="*/ 26501 h 107870"/>
              <a:gd name="connsiteX2" fmla="*/ 152482 w 326494"/>
              <a:gd name="connsiteY2" fmla="*/ 0 h 107870"/>
              <a:gd name="connsiteX3" fmla="*/ 280774 w 326494"/>
              <a:gd name="connsiteY3" fmla="*/ 58340 h 107870"/>
              <a:gd name="connsiteX4" fmla="*/ 326494 w 326494"/>
              <a:gd name="connsiteY4" fmla="*/ 107870 h 107870"/>
              <a:gd name="connsiteX0" fmla="*/ 0 w 326494"/>
              <a:gd name="connsiteY0" fmla="*/ 101101 h 107870"/>
              <a:gd name="connsiteX1" fmla="*/ 48249 w 326494"/>
              <a:gd name="connsiteY1" fmla="*/ 20628 h 107870"/>
              <a:gd name="connsiteX2" fmla="*/ 152482 w 326494"/>
              <a:gd name="connsiteY2" fmla="*/ 0 h 107870"/>
              <a:gd name="connsiteX3" fmla="*/ 280774 w 326494"/>
              <a:gd name="connsiteY3" fmla="*/ 58340 h 107870"/>
              <a:gd name="connsiteX4" fmla="*/ 326494 w 326494"/>
              <a:gd name="connsiteY4" fmla="*/ 107870 h 107870"/>
              <a:gd name="connsiteX0" fmla="*/ 0 w 321658"/>
              <a:gd name="connsiteY0" fmla="*/ 120462 h 120462"/>
              <a:gd name="connsiteX1" fmla="*/ 43413 w 321658"/>
              <a:gd name="connsiteY1" fmla="*/ 20628 h 120462"/>
              <a:gd name="connsiteX2" fmla="*/ 147646 w 321658"/>
              <a:gd name="connsiteY2" fmla="*/ 0 h 120462"/>
              <a:gd name="connsiteX3" fmla="*/ 275938 w 321658"/>
              <a:gd name="connsiteY3" fmla="*/ 58340 h 120462"/>
              <a:gd name="connsiteX4" fmla="*/ 321658 w 321658"/>
              <a:gd name="connsiteY4" fmla="*/ 107870 h 1204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21658" h="120462">
                <a:moveTo>
                  <a:pt x="0" y="120462"/>
                </a:moveTo>
                <a:lnTo>
                  <a:pt x="43413" y="20628"/>
                </a:lnTo>
                <a:lnTo>
                  <a:pt x="147646" y="0"/>
                </a:lnTo>
                <a:lnTo>
                  <a:pt x="275938" y="58340"/>
                </a:lnTo>
                <a:lnTo>
                  <a:pt x="321658" y="107870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485" name="テキスト ボックス 484">
            <a:extLst>
              <a:ext uri="{FF2B5EF4-FFF2-40B4-BE49-F238E27FC236}">
                <a16:creationId xmlns:a16="http://schemas.microsoft.com/office/drawing/2014/main" id="{3CE831EC-2CE4-4459-EB64-60E15911EAE8}"/>
              </a:ext>
            </a:extLst>
          </xdr:cNvPr>
          <xdr:cNvSpPr txBox="1"/>
        </xdr:nvSpPr>
        <xdr:spPr>
          <a:xfrm>
            <a:off x="5922736" y="24417461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⑦</a:t>
            </a:r>
          </a:p>
        </xdr:txBody>
      </xdr:sp>
    </xdr:grpSp>
    <xdr:clientData/>
  </xdr:twoCellAnchor>
  <xdr:twoCellAnchor>
    <xdr:from>
      <xdr:col>22</xdr:col>
      <xdr:colOff>48597</xdr:colOff>
      <xdr:row>187</xdr:row>
      <xdr:rowOff>106914</xdr:rowOff>
    </xdr:from>
    <xdr:to>
      <xdr:col>28</xdr:col>
      <xdr:colOff>215283</xdr:colOff>
      <xdr:row>192</xdr:row>
      <xdr:rowOff>38879</xdr:rowOff>
    </xdr:to>
    <xdr:grpSp>
      <xdr:nvGrpSpPr>
        <xdr:cNvPr id="510" name="グループ化 509">
          <a:extLst>
            <a:ext uri="{FF2B5EF4-FFF2-40B4-BE49-F238E27FC236}">
              <a16:creationId xmlns:a16="http://schemas.microsoft.com/office/drawing/2014/main" id="{777177DD-58E3-4639-97F2-DA51415C66E9}"/>
            </a:ext>
          </a:extLst>
        </xdr:cNvPr>
        <xdr:cNvGrpSpPr/>
      </xdr:nvGrpSpPr>
      <xdr:grpSpPr>
        <a:xfrm>
          <a:off x="4811097" y="34701714"/>
          <a:ext cx="1462086" cy="884465"/>
          <a:chOff x="5384217" y="35704982"/>
          <a:chExt cx="1624594" cy="903904"/>
        </a:xfrm>
      </xdr:grpSpPr>
      <xdr:sp macro="" textlink="">
        <xdr:nvSpPr>
          <xdr:cNvPr id="511" name="フリーフォーム: 図形 510">
            <a:extLst>
              <a:ext uri="{FF2B5EF4-FFF2-40B4-BE49-F238E27FC236}">
                <a16:creationId xmlns:a16="http://schemas.microsoft.com/office/drawing/2014/main" id="{6FC13458-2D6D-9AD0-656F-74592BE99331}"/>
              </a:ext>
            </a:extLst>
          </xdr:cNvPr>
          <xdr:cNvSpPr/>
        </xdr:nvSpPr>
        <xdr:spPr>
          <a:xfrm>
            <a:off x="5862113" y="35708020"/>
            <a:ext cx="399194" cy="221058"/>
          </a:xfrm>
          <a:custGeom>
            <a:avLst/>
            <a:gdLst>
              <a:gd name="connsiteX0" fmla="*/ 0 w 396240"/>
              <a:gd name="connsiteY0" fmla="*/ 0 h 217170"/>
              <a:gd name="connsiteX1" fmla="*/ 19050 w 396240"/>
              <a:gd name="connsiteY1" fmla="*/ 38100 h 217170"/>
              <a:gd name="connsiteX2" fmla="*/ 171450 w 396240"/>
              <a:gd name="connsiteY2" fmla="*/ 49530 h 217170"/>
              <a:gd name="connsiteX3" fmla="*/ 316230 w 396240"/>
              <a:gd name="connsiteY3" fmla="*/ 87630 h 217170"/>
              <a:gd name="connsiteX4" fmla="*/ 396240 w 396240"/>
              <a:gd name="connsiteY4" fmla="*/ 198120 h 217170"/>
              <a:gd name="connsiteX5" fmla="*/ 342900 w 396240"/>
              <a:gd name="connsiteY5" fmla="*/ 194310 h 217170"/>
              <a:gd name="connsiteX6" fmla="*/ 224790 w 396240"/>
              <a:gd name="connsiteY6" fmla="*/ 209550 h 217170"/>
              <a:gd name="connsiteX7" fmla="*/ 144780 w 396240"/>
              <a:gd name="connsiteY7" fmla="*/ 217170 h 217170"/>
              <a:gd name="connsiteX8" fmla="*/ 38100 w 396240"/>
              <a:gd name="connsiteY8" fmla="*/ 182880 h 217170"/>
              <a:gd name="connsiteX9" fmla="*/ 0 w 396240"/>
              <a:gd name="connsiteY9" fmla="*/ 160020 h 217170"/>
              <a:gd name="connsiteX10" fmla="*/ 0 w 396240"/>
              <a:gd name="connsiteY10" fmla="*/ 0 h 2171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396240" h="217170">
                <a:moveTo>
                  <a:pt x="0" y="0"/>
                </a:moveTo>
                <a:lnTo>
                  <a:pt x="19050" y="38100"/>
                </a:lnTo>
                <a:lnTo>
                  <a:pt x="171450" y="49530"/>
                </a:lnTo>
                <a:lnTo>
                  <a:pt x="316230" y="87630"/>
                </a:lnTo>
                <a:lnTo>
                  <a:pt x="396240" y="198120"/>
                </a:lnTo>
                <a:lnTo>
                  <a:pt x="342900" y="194310"/>
                </a:lnTo>
                <a:lnTo>
                  <a:pt x="224790" y="209550"/>
                </a:lnTo>
                <a:lnTo>
                  <a:pt x="144780" y="217170"/>
                </a:lnTo>
                <a:lnTo>
                  <a:pt x="38100" y="182880"/>
                </a:lnTo>
                <a:lnTo>
                  <a:pt x="0" y="160020"/>
                </a:lnTo>
                <a:lnTo>
                  <a:pt x="0" y="0"/>
                </a:lnTo>
                <a:close/>
              </a:path>
            </a:pathLst>
          </a:custGeom>
          <a:solidFill>
            <a:srgbClr val="FFCCFF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512" name="フリーフォーム: 図形 511">
            <a:extLst>
              <a:ext uri="{FF2B5EF4-FFF2-40B4-BE49-F238E27FC236}">
                <a16:creationId xmlns:a16="http://schemas.microsoft.com/office/drawing/2014/main" id="{14D400EE-1F56-66FC-0FD8-F77F20D2FB82}"/>
              </a:ext>
            </a:extLst>
          </xdr:cNvPr>
          <xdr:cNvSpPr/>
        </xdr:nvSpPr>
        <xdr:spPr>
          <a:xfrm>
            <a:off x="5862113" y="35986305"/>
            <a:ext cx="546929" cy="255348"/>
          </a:xfrm>
          <a:custGeom>
            <a:avLst/>
            <a:gdLst>
              <a:gd name="connsiteX0" fmla="*/ 0 w 541020"/>
              <a:gd name="connsiteY0" fmla="*/ 0 h 251460"/>
              <a:gd name="connsiteX1" fmla="*/ 68580 w 541020"/>
              <a:gd name="connsiteY1" fmla="*/ 80010 h 251460"/>
              <a:gd name="connsiteX2" fmla="*/ 217170 w 541020"/>
              <a:gd name="connsiteY2" fmla="*/ 110490 h 251460"/>
              <a:gd name="connsiteX3" fmla="*/ 441960 w 541020"/>
              <a:gd name="connsiteY3" fmla="*/ 87630 h 251460"/>
              <a:gd name="connsiteX4" fmla="*/ 541020 w 541020"/>
              <a:gd name="connsiteY4" fmla="*/ 64770 h 251460"/>
              <a:gd name="connsiteX5" fmla="*/ 422910 w 541020"/>
              <a:gd name="connsiteY5" fmla="*/ 213360 h 251460"/>
              <a:gd name="connsiteX6" fmla="*/ 323850 w 541020"/>
              <a:gd name="connsiteY6" fmla="*/ 232410 h 251460"/>
              <a:gd name="connsiteX7" fmla="*/ 190500 w 541020"/>
              <a:gd name="connsiteY7" fmla="*/ 251460 h 251460"/>
              <a:gd name="connsiteX8" fmla="*/ 49530 w 541020"/>
              <a:gd name="connsiteY8" fmla="*/ 220980 h 251460"/>
              <a:gd name="connsiteX9" fmla="*/ 3810 w 541020"/>
              <a:gd name="connsiteY9" fmla="*/ 137160 h 2514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541020" h="251460">
                <a:moveTo>
                  <a:pt x="0" y="0"/>
                </a:moveTo>
                <a:lnTo>
                  <a:pt x="68580" y="80010"/>
                </a:lnTo>
                <a:lnTo>
                  <a:pt x="217170" y="110490"/>
                </a:lnTo>
                <a:lnTo>
                  <a:pt x="441960" y="87630"/>
                </a:lnTo>
                <a:lnTo>
                  <a:pt x="541020" y="64770"/>
                </a:lnTo>
                <a:lnTo>
                  <a:pt x="422910" y="213360"/>
                </a:lnTo>
                <a:lnTo>
                  <a:pt x="323850" y="232410"/>
                </a:lnTo>
                <a:lnTo>
                  <a:pt x="190500" y="251460"/>
                </a:lnTo>
                <a:lnTo>
                  <a:pt x="49530" y="220980"/>
                </a:lnTo>
                <a:lnTo>
                  <a:pt x="3810" y="137160"/>
                </a:lnTo>
              </a:path>
            </a:pathLst>
          </a:custGeom>
          <a:solidFill>
            <a:srgbClr val="FFCCFF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grpSp>
        <xdr:nvGrpSpPr>
          <xdr:cNvPr id="513" name="グループ化 512">
            <a:extLst>
              <a:ext uri="{FF2B5EF4-FFF2-40B4-BE49-F238E27FC236}">
                <a16:creationId xmlns:a16="http://schemas.microsoft.com/office/drawing/2014/main" id="{50A02758-442C-B679-499C-3C4083EB3C0C}"/>
              </a:ext>
            </a:extLst>
          </xdr:cNvPr>
          <xdr:cNvGrpSpPr>
            <a:grpSpLocks noChangeAspect="1"/>
          </xdr:cNvGrpSpPr>
        </xdr:nvGrpSpPr>
        <xdr:grpSpPr>
          <a:xfrm>
            <a:off x="5384217" y="35704982"/>
            <a:ext cx="1624594" cy="903904"/>
            <a:chOff x="5272768" y="1785938"/>
            <a:chExt cx="1802946" cy="1088571"/>
          </a:xfrm>
        </xdr:grpSpPr>
        <xdr:sp macro="" textlink="">
          <xdr:nvSpPr>
            <xdr:cNvPr id="526" name="正方形/長方形 525">
              <a:extLst>
                <a:ext uri="{FF2B5EF4-FFF2-40B4-BE49-F238E27FC236}">
                  <a16:creationId xmlns:a16="http://schemas.microsoft.com/office/drawing/2014/main" id="{CB98D53C-3232-F7A7-A89E-6D35C5DF9DA1}"/>
                </a:ext>
              </a:extLst>
            </xdr:cNvPr>
            <xdr:cNvSpPr/>
          </xdr:nvSpPr>
          <xdr:spPr>
            <a:xfrm>
              <a:off x="5272768" y="1785938"/>
              <a:ext cx="535782" cy="952500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27" name="正方形/長方形 67">
              <a:extLst>
                <a:ext uri="{FF2B5EF4-FFF2-40B4-BE49-F238E27FC236}">
                  <a16:creationId xmlns:a16="http://schemas.microsoft.com/office/drawing/2014/main" id="{76EB0524-0609-58C7-164D-F4BB2B82AE9E}"/>
                </a:ext>
              </a:extLst>
            </xdr:cNvPr>
            <xdr:cNvSpPr/>
          </xdr:nvSpPr>
          <xdr:spPr>
            <a:xfrm>
              <a:off x="6046674" y="2109107"/>
              <a:ext cx="1029040" cy="629329"/>
            </a:xfrm>
            <a:custGeom>
              <a:avLst/>
              <a:gdLst>
                <a:gd name="connsiteX0" fmla="*/ 0 w 1029040"/>
                <a:gd name="connsiteY0" fmla="*/ 0 h 629329"/>
                <a:gd name="connsiteX1" fmla="*/ 1029040 w 1029040"/>
                <a:gd name="connsiteY1" fmla="*/ 0 h 629329"/>
                <a:gd name="connsiteX2" fmla="*/ 1029040 w 1029040"/>
                <a:gd name="connsiteY2" fmla="*/ 629329 h 629329"/>
                <a:gd name="connsiteX3" fmla="*/ 0 w 1029040"/>
                <a:gd name="connsiteY3" fmla="*/ 629329 h 629329"/>
                <a:gd name="connsiteX4" fmla="*/ 0 w 1029040"/>
                <a:gd name="connsiteY4" fmla="*/ 0 h 629329"/>
                <a:gd name="connsiteX0" fmla="*/ 0 w 1029040"/>
                <a:gd name="connsiteY0" fmla="*/ 0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  <a:gd name="connsiteX5" fmla="*/ 0 w 1029040"/>
                <a:gd name="connsiteY5" fmla="*/ 0 h 629329"/>
                <a:gd name="connsiteX0" fmla="*/ 0 w 1029040"/>
                <a:gd name="connsiteY0" fmla="*/ 629329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029040" h="629329">
                  <a:moveTo>
                    <a:pt x="0" y="629329"/>
                  </a:moveTo>
                  <a:lnTo>
                    <a:pt x="416719" y="0"/>
                  </a:lnTo>
                  <a:lnTo>
                    <a:pt x="1029040" y="0"/>
                  </a:lnTo>
                  <a:lnTo>
                    <a:pt x="1029040" y="629329"/>
                  </a:lnTo>
                  <a:lnTo>
                    <a:pt x="0" y="629329"/>
                  </a:lnTo>
                  <a:close/>
                </a:path>
              </a:pathLst>
            </a:cu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28" name="正方形/長方形 527">
              <a:extLst>
                <a:ext uri="{FF2B5EF4-FFF2-40B4-BE49-F238E27FC236}">
                  <a16:creationId xmlns:a16="http://schemas.microsoft.com/office/drawing/2014/main" id="{ECAAAB29-797D-07F1-C4DA-3AEBE464634A}"/>
                </a:ext>
              </a:extLst>
            </xdr:cNvPr>
            <xdr:cNvSpPr/>
          </xdr:nvSpPr>
          <xdr:spPr>
            <a:xfrm>
              <a:off x="5629955" y="2738437"/>
              <a:ext cx="671853" cy="136072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514" name="フリーフォーム: 図形 513">
            <a:extLst>
              <a:ext uri="{FF2B5EF4-FFF2-40B4-BE49-F238E27FC236}">
                <a16:creationId xmlns:a16="http://schemas.microsoft.com/office/drawing/2014/main" id="{E6A4EF2F-1F79-F5DB-678B-F0EF3193A330}"/>
              </a:ext>
            </a:extLst>
          </xdr:cNvPr>
          <xdr:cNvSpPr/>
        </xdr:nvSpPr>
        <xdr:spPr>
          <a:xfrm>
            <a:off x="5868268" y="36285614"/>
            <a:ext cx="328269" cy="106465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7038" h="80596">
                <a:moveTo>
                  <a:pt x="0" y="0"/>
                </a:moveTo>
                <a:lnTo>
                  <a:pt x="43961" y="58615"/>
                </a:lnTo>
                <a:lnTo>
                  <a:pt x="139211" y="80596"/>
                </a:lnTo>
                <a:lnTo>
                  <a:pt x="263769" y="65942"/>
                </a:lnTo>
                <a:lnTo>
                  <a:pt x="337038" y="43961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515" name="フリーフォーム: 図形 514">
            <a:extLst>
              <a:ext uri="{FF2B5EF4-FFF2-40B4-BE49-F238E27FC236}">
                <a16:creationId xmlns:a16="http://schemas.microsoft.com/office/drawing/2014/main" id="{E2590F30-2F0B-1934-A80C-7E6A17A62416}"/>
              </a:ext>
            </a:extLst>
          </xdr:cNvPr>
          <xdr:cNvSpPr/>
        </xdr:nvSpPr>
        <xdr:spPr>
          <a:xfrm>
            <a:off x="5868268" y="36127860"/>
            <a:ext cx="433484" cy="113793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7038" h="80596">
                <a:moveTo>
                  <a:pt x="0" y="0"/>
                </a:moveTo>
                <a:lnTo>
                  <a:pt x="43961" y="58615"/>
                </a:lnTo>
                <a:lnTo>
                  <a:pt x="139211" y="80596"/>
                </a:lnTo>
                <a:lnTo>
                  <a:pt x="263769" y="65942"/>
                </a:lnTo>
                <a:lnTo>
                  <a:pt x="337038" y="43961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516" name="フリーフォーム: 図形 515">
            <a:extLst>
              <a:ext uri="{FF2B5EF4-FFF2-40B4-BE49-F238E27FC236}">
                <a16:creationId xmlns:a16="http://schemas.microsoft.com/office/drawing/2014/main" id="{748BD8B0-1172-C745-08DB-C85928117B3F}"/>
              </a:ext>
            </a:extLst>
          </xdr:cNvPr>
          <xdr:cNvSpPr/>
        </xdr:nvSpPr>
        <xdr:spPr>
          <a:xfrm>
            <a:off x="5868268" y="35995977"/>
            <a:ext cx="533155" cy="102578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7038" h="80596">
                <a:moveTo>
                  <a:pt x="0" y="0"/>
                </a:moveTo>
                <a:lnTo>
                  <a:pt x="43961" y="58615"/>
                </a:lnTo>
                <a:lnTo>
                  <a:pt x="139211" y="80596"/>
                </a:lnTo>
                <a:lnTo>
                  <a:pt x="263769" y="65942"/>
                </a:lnTo>
                <a:lnTo>
                  <a:pt x="337038" y="43961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517" name="フリーフォーム: 図形 516">
            <a:extLst>
              <a:ext uri="{FF2B5EF4-FFF2-40B4-BE49-F238E27FC236}">
                <a16:creationId xmlns:a16="http://schemas.microsoft.com/office/drawing/2014/main" id="{F494A93C-43A5-A0EC-367E-0A1148E76DEE}"/>
              </a:ext>
            </a:extLst>
          </xdr:cNvPr>
          <xdr:cNvSpPr/>
        </xdr:nvSpPr>
        <xdr:spPr>
          <a:xfrm>
            <a:off x="5858303" y="35867531"/>
            <a:ext cx="366370" cy="209042"/>
          </a:xfrm>
          <a:custGeom>
            <a:avLst/>
            <a:gdLst>
              <a:gd name="connsiteX0" fmla="*/ 0 w 351692"/>
              <a:gd name="connsiteY0" fmla="*/ 0 h 234462"/>
              <a:gd name="connsiteX1" fmla="*/ 0 w 351692"/>
              <a:gd name="connsiteY1" fmla="*/ 0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351692" h="234462">
                <a:moveTo>
                  <a:pt x="0" y="0"/>
                </a:moveTo>
                <a:lnTo>
                  <a:pt x="0" y="0"/>
                </a:lnTo>
                <a:lnTo>
                  <a:pt x="43961" y="36635"/>
                </a:lnTo>
                <a:lnTo>
                  <a:pt x="131884" y="58616"/>
                </a:lnTo>
                <a:lnTo>
                  <a:pt x="227134" y="65943"/>
                </a:lnTo>
                <a:lnTo>
                  <a:pt x="278423" y="109904"/>
                </a:lnTo>
                <a:lnTo>
                  <a:pt x="351692" y="234462"/>
                </a:lnTo>
                <a:lnTo>
                  <a:pt x="351692" y="234462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518" name="フリーフォーム: 図形 517">
            <a:extLst>
              <a:ext uri="{FF2B5EF4-FFF2-40B4-BE49-F238E27FC236}">
                <a16:creationId xmlns:a16="http://schemas.microsoft.com/office/drawing/2014/main" id="{3E900A3F-2EE3-731F-2A06-C9FBF8057F06}"/>
              </a:ext>
            </a:extLst>
          </xdr:cNvPr>
          <xdr:cNvSpPr/>
        </xdr:nvSpPr>
        <xdr:spPr>
          <a:xfrm>
            <a:off x="6089857" y="35898597"/>
            <a:ext cx="432899" cy="72468"/>
          </a:xfrm>
          <a:custGeom>
            <a:avLst/>
            <a:gdLst>
              <a:gd name="connsiteX0" fmla="*/ 0 w 402981"/>
              <a:gd name="connsiteY0" fmla="*/ 21981 h 65942"/>
              <a:gd name="connsiteX1" fmla="*/ 109904 w 402981"/>
              <a:gd name="connsiteY1" fmla="*/ 0 h 65942"/>
              <a:gd name="connsiteX2" fmla="*/ 249115 w 402981"/>
              <a:gd name="connsiteY2" fmla="*/ 14654 h 65942"/>
              <a:gd name="connsiteX3" fmla="*/ 402981 w 402981"/>
              <a:gd name="connsiteY3" fmla="*/ 65942 h 659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402981" h="65942">
                <a:moveTo>
                  <a:pt x="0" y="21981"/>
                </a:moveTo>
                <a:lnTo>
                  <a:pt x="109904" y="0"/>
                </a:lnTo>
                <a:lnTo>
                  <a:pt x="249115" y="14654"/>
                </a:lnTo>
                <a:lnTo>
                  <a:pt x="402981" y="65942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519" name="フリーフォーム: 図形 518">
            <a:extLst>
              <a:ext uri="{FF2B5EF4-FFF2-40B4-BE49-F238E27FC236}">
                <a16:creationId xmlns:a16="http://schemas.microsoft.com/office/drawing/2014/main" id="{51EAAA50-A2EE-CAF6-6DF9-94569FABC88A}"/>
              </a:ext>
            </a:extLst>
          </xdr:cNvPr>
          <xdr:cNvSpPr/>
        </xdr:nvSpPr>
        <xdr:spPr>
          <a:xfrm>
            <a:off x="5862113" y="35715640"/>
            <a:ext cx="403004" cy="186768"/>
          </a:xfrm>
          <a:custGeom>
            <a:avLst/>
            <a:gdLst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75260 w 400050"/>
              <a:gd name="connsiteY3" fmla="*/ 45720 h 182880"/>
              <a:gd name="connsiteX4" fmla="*/ 304800 w 400050"/>
              <a:gd name="connsiteY4" fmla="*/ 83820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400050" h="182880">
                <a:moveTo>
                  <a:pt x="0" y="0"/>
                </a:moveTo>
                <a:lnTo>
                  <a:pt x="30480" y="30480"/>
                </a:lnTo>
                <a:lnTo>
                  <a:pt x="87630" y="38100"/>
                </a:lnTo>
                <a:lnTo>
                  <a:pt x="175260" y="45720"/>
                </a:lnTo>
                <a:lnTo>
                  <a:pt x="304800" y="83820"/>
                </a:lnTo>
                <a:lnTo>
                  <a:pt x="354330" y="133350"/>
                </a:lnTo>
                <a:lnTo>
                  <a:pt x="400050" y="182880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520" name="テキスト ボックス 519">
            <a:extLst>
              <a:ext uri="{FF2B5EF4-FFF2-40B4-BE49-F238E27FC236}">
                <a16:creationId xmlns:a16="http://schemas.microsoft.com/office/drawing/2014/main" id="{B2DEAEA9-3947-B17A-31A5-D67B94103C58}"/>
              </a:ext>
            </a:extLst>
          </xdr:cNvPr>
          <xdr:cNvSpPr txBox="1"/>
        </xdr:nvSpPr>
        <xdr:spPr>
          <a:xfrm>
            <a:off x="5896403" y="36367461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①</a:t>
            </a:r>
          </a:p>
        </xdr:txBody>
      </xdr:sp>
      <xdr:sp macro="" textlink="">
        <xdr:nvSpPr>
          <xdr:cNvPr id="521" name="テキスト ボックス 520">
            <a:extLst>
              <a:ext uri="{FF2B5EF4-FFF2-40B4-BE49-F238E27FC236}">
                <a16:creationId xmlns:a16="http://schemas.microsoft.com/office/drawing/2014/main" id="{374CE598-8E1B-4B8D-DC78-9849DAA39DEC}"/>
              </a:ext>
            </a:extLst>
          </xdr:cNvPr>
          <xdr:cNvSpPr txBox="1"/>
        </xdr:nvSpPr>
        <xdr:spPr>
          <a:xfrm>
            <a:off x="5945933" y="36237843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②</a:t>
            </a:r>
          </a:p>
        </xdr:txBody>
      </xdr:sp>
      <xdr:sp macro="" textlink="">
        <xdr:nvSpPr>
          <xdr:cNvPr id="522" name="テキスト ボックス 521">
            <a:extLst>
              <a:ext uri="{FF2B5EF4-FFF2-40B4-BE49-F238E27FC236}">
                <a16:creationId xmlns:a16="http://schemas.microsoft.com/office/drawing/2014/main" id="{808EB2E8-9ED9-F38C-D4B8-FE3299C84083}"/>
              </a:ext>
            </a:extLst>
          </xdr:cNvPr>
          <xdr:cNvSpPr txBox="1"/>
        </xdr:nvSpPr>
        <xdr:spPr>
          <a:xfrm>
            <a:off x="6010703" y="36085365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③</a:t>
            </a:r>
          </a:p>
        </xdr:txBody>
      </xdr:sp>
      <xdr:sp macro="" textlink="">
        <xdr:nvSpPr>
          <xdr:cNvPr id="523" name="テキスト ボックス 522">
            <a:extLst>
              <a:ext uri="{FF2B5EF4-FFF2-40B4-BE49-F238E27FC236}">
                <a16:creationId xmlns:a16="http://schemas.microsoft.com/office/drawing/2014/main" id="{CF2237EE-C5AB-7DCC-76B9-AD3CE3AAF0A1}"/>
              </a:ext>
            </a:extLst>
          </xdr:cNvPr>
          <xdr:cNvSpPr txBox="1"/>
        </xdr:nvSpPr>
        <xdr:spPr>
          <a:xfrm>
            <a:off x="5942123" y="35921458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④</a:t>
            </a:r>
          </a:p>
        </xdr:txBody>
      </xdr:sp>
      <xdr:sp macro="" textlink="">
        <xdr:nvSpPr>
          <xdr:cNvPr id="524" name="テキスト ボックス 523">
            <a:extLst>
              <a:ext uri="{FF2B5EF4-FFF2-40B4-BE49-F238E27FC236}">
                <a16:creationId xmlns:a16="http://schemas.microsoft.com/office/drawing/2014/main" id="{F328B526-CAA4-4BD3-29A9-F0591CB5881C}"/>
              </a:ext>
            </a:extLst>
          </xdr:cNvPr>
          <xdr:cNvSpPr txBox="1"/>
        </xdr:nvSpPr>
        <xdr:spPr>
          <a:xfrm>
            <a:off x="6223207" y="35913838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⑤</a:t>
            </a:r>
          </a:p>
        </xdr:txBody>
      </xdr:sp>
      <xdr:sp macro="" textlink="">
        <xdr:nvSpPr>
          <xdr:cNvPr id="525" name="テキスト ボックス 524">
            <a:extLst>
              <a:ext uri="{FF2B5EF4-FFF2-40B4-BE49-F238E27FC236}">
                <a16:creationId xmlns:a16="http://schemas.microsoft.com/office/drawing/2014/main" id="{71DA7035-E75B-4C1F-1807-FB498D1694CC}"/>
              </a:ext>
            </a:extLst>
          </xdr:cNvPr>
          <xdr:cNvSpPr txBox="1"/>
        </xdr:nvSpPr>
        <xdr:spPr>
          <a:xfrm>
            <a:off x="5953553" y="35765248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⑥</a:t>
            </a:r>
          </a:p>
        </xdr:txBody>
      </xdr:sp>
    </xdr:grpSp>
    <xdr:clientData/>
  </xdr:twoCellAnchor>
  <xdr:twoCellAnchor>
    <xdr:from>
      <xdr:col>20</xdr:col>
      <xdr:colOff>114300</xdr:colOff>
      <xdr:row>76</xdr:row>
      <xdr:rowOff>38100</xdr:rowOff>
    </xdr:from>
    <xdr:to>
      <xdr:col>30</xdr:col>
      <xdr:colOff>131587</xdr:colOff>
      <xdr:row>83</xdr:row>
      <xdr:rowOff>158561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F4B066EE-C240-4AC0-AC7A-4F45FAAFEE1C}"/>
            </a:ext>
          </a:extLst>
        </xdr:cNvPr>
        <xdr:cNvGrpSpPr/>
      </xdr:nvGrpSpPr>
      <xdr:grpSpPr>
        <a:xfrm>
          <a:off x="4445000" y="14516100"/>
          <a:ext cx="2176287" cy="1453961"/>
          <a:chOff x="4842931" y="3632389"/>
          <a:chExt cx="2398537" cy="1453961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FEC43C7E-42C6-EC85-B011-6288DD943BB6}"/>
              </a:ext>
            </a:extLst>
          </xdr:cNvPr>
          <xdr:cNvSpPr txBox="1"/>
        </xdr:nvSpPr>
        <xdr:spPr>
          <a:xfrm>
            <a:off x="5638016" y="3703881"/>
            <a:ext cx="1603452" cy="97289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溶接長さは１４８㎝とし、</a:t>
            </a:r>
            <a:endParaRPr kumimoji="1" lang="en-US" altLang="ja-JP" sz="900" kern="1200"/>
          </a:p>
          <a:p>
            <a:r>
              <a:rPr kumimoji="1" lang="ja-JP" altLang="en-US" sz="900" kern="1200"/>
              <a:t>アークタイムの計測は</a:t>
            </a:r>
            <a:endParaRPr kumimoji="1" lang="en-US" altLang="ja-JP" sz="900" kern="1200"/>
          </a:p>
          <a:p>
            <a:r>
              <a:rPr kumimoji="1" lang="ja-JP" altLang="en-US" sz="900" kern="1200"/>
              <a:t>パスの始端から終端までの</a:t>
            </a:r>
            <a:endParaRPr kumimoji="1" lang="en-US" altLang="ja-JP" sz="900" kern="1200"/>
          </a:p>
          <a:p>
            <a:r>
              <a:rPr kumimoji="1" lang="ja-JP" altLang="en-US" sz="900" kern="1200"/>
              <a:t>時間を計測し、溶接速度</a:t>
            </a:r>
            <a:endParaRPr kumimoji="1" lang="en-US" altLang="ja-JP" sz="900" kern="1200"/>
          </a:p>
          <a:p>
            <a:r>
              <a:rPr kumimoji="1" lang="ja-JP" altLang="en-US" sz="900" kern="1200"/>
              <a:t>（</a:t>
            </a:r>
            <a:r>
              <a:rPr kumimoji="1" lang="en-US" altLang="ja-JP" sz="900" kern="1200"/>
              <a:t>cm/</a:t>
            </a:r>
            <a:r>
              <a:rPr kumimoji="1" lang="ja-JP" altLang="en-US" sz="900" kern="1200"/>
              <a:t>分）を算出する。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C082527A-904F-A517-5870-D0EA0C7265DD}"/>
              </a:ext>
            </a:extLst>
          </xdr:cNvPr>
          <xdr:cNvSpPr txBox="1"/>
        </xdr:nvSpPr>
        <xdr:spPr>
          <a:xfrm>
            <a:off x="5252645" y="4536044"/>
            <a:ext cx="1736181" cy="55030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溶接速度＝（</a:t>
            </a:r>
            <a:r>
              <a:rPr kumimoji="1" lang="en-US" altLang="ja-JP" sz="900" kern="1200"/>
              <a:t>148/</a:t>
            </a:r>
            <a:r>
              <a:rPr kumimoji="1" lang="ja-JP" altLang="en-US" sz="900" kern="1200"/>
              <a:t>アークタイム）</a:t>
            </a:r>
            <a:r>
              <a:rPr kumimoji="1" lang="en-US" altLang="ja-JP" sz="900" kern="1200"/>
              <a:t>/60</a:t>
            </a:r>
          </a:p>
          <a:p>
            <a:r>
              <a:rPr kumimoji="1" lang="ja-JP" altLang="en-US" sz="900" kern="1200"/>
              <a:t>溶接速度を算出する</a:t>
            </a:r>
          </a:p>
        </xdr:txBody>
      </xdr: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9C0DC204-860A-F535-0126-5F0076599B11}"/>
              </a:ext>
            </a:extLst>
          </xdr:cNvPr>
          <xdr:cNvGrpSpPr/>
        </xdr:nvGrpSpPr>
        <xdr:grpSpPr>
          <a:xfrm>
            <a:off x="4842931" y="3632389"/>
            <a:ext cx="727083" cy="798141"/>
            <a:chOff x="4823881" y="3803839"/>
            <a:chExt cx="727083" cy="798141"/>
          </a:xfrm>
        </xdr:grpSpPr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C5A1797C-F961-90F0-383B-BF8076B3AE11}"/>
                </a:ext>
              </a:extLst>
            </xdr:cNvPr>
            <xdr:cNvGrpSpPr/>
          </xdr:nvGrpSpPr>
          <xdr:grpSpPr>
            <a:xfrm>
              <a:off x="4903749" y="3927562"/>
              <a:ext cx="569766" cy="577592"/>
              <a:chOff x="19833893" y="3901704"/>
              <a:chExt cx="574203" cy="574203"/>
            </a:xfrm>
          </xdr:grpSpPr>
          <xdr:sp macro="" textlink="">
            <xdr:nvSpPr>
              <xdr:cNvPr id="13" name="四角形: 角を丸くする 12">
                <a:extLst>
                  <a:ext uri="{FF2B5EF4-FFF2-40B4-BE49-F238E27FC236}">
                    <a16:creationId xmlns:a16="http://schemas.microsoft.com/office/drawing/2014/main" id="{2B961512-C21A-2DE2-1431-B0959A4CE7E6}"/>
                  </a:ext>
                </a:extLst>
              </xdr:cNvPr>
              <xdr:cNvSpPr>
                <a:spLocks noChangeAspect="1"/>
              </xdr:cNvSpPr>
            </xdr:nvSpPr>
            <xdr:spPr>
              <a:xfrm>
                <a:off x="19833893" y="3901704"/>
                <a:ext cx="574203" cy="574203"/>
              </a:xfrm>
              <a:prstGeom prst="roundRect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 kern="1200"/>
              </a:p>
            </xdr:txBody>
          </xdr:sp>
          <xdr:sp macro="" textlink="">
            <xdr:nvSpPr>
              <xdr:cNvPr id="14" name="四角形: 角を丸くする 13">
                <a:extLst>
                  <a:ext uri="{FF2B5EF4-FFF2-40B4-BE49-F238E27FC236}">
                    <a16:creationId xmlns:a16="http://schemas.microsoft.com/office/drawing/2014/main" id="{AAF81F2A-4934-73BC-CFC7-3F34DBE14AA3}"/>
                  </a:ext>
                </a:extLst>
              </xdr:cNvPr>
              <xdr:cNvSpPr>
                <a:spLocks noChangeAspect="1"/>
              </xdr:cNvSpPr>
            </xdr:nvSpPr>
            <xdr:spPr>
              <a:xfrm>
                <a:off x="19875307" y="3943118"/>
                <a:ext cx="488073" cy="488073"/>
              </a:xfrm>
              <a:prstGeom prst="roundRect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 kern="1200"/>
              </a:p>
            </xdr:txBody>
          </xdr:sp>
        </xdr:grp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07148536-B6A1-1C69-825F-FFBC60D5962E}"/>
                </a:ext>
              </a:extLst>
            </xdr:cNvPr>
            <xdr:cNvCxnSpPr/>
          </xdr:nvCxnSpPr>
          <xdr:spPr>
            <a:xfrm>
              <a:off x="5180326" y="3803839"/>
              <a:ext cx="0" cy="115958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" name="四角形: 角を丸くする 9">
              <a:extLst>
                <a:ext uri="{FF2B5EF4-FFF2-40B4-BE49-F238E27FC236}">
                  <a16:creationId xmlns:a16="http://schemas.microsoft.com/office/drawing/2014/main" id="{444D098D-D8AE-C6A9-9074-89964C3C125A}"/>
                </a:ext>
              </a:extLst>
            </xdr:cNvPr>
            <xdr:cNvSpPr>
              <a:spLocks noChangeAspect="1"/>
            </xdr:cNvSpPr>
          </xdr:nvSpPr>
          <xdr:spPr>
            <a:xfrm>
              <a:off x="4823881" y="3866181"/>
              <a:ext cx="727083" cy="735799"/>
            </a:xfrm>
            <a:prstGeom prst="roundRect">
              <a:avLst/>
            </a:prstGeom>
            <a:noFill/>
            <a:ln w="63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11" name="二等辺三角形 10">
              <a:extLst>
                <a:ext uri="{FF2B5EF4-FFF2-40B4-BE49-F238E27FC236}">
                  <a16:creationId xmlns:a16="http://schemas.microsoft.com/office/drawing/2014/main" id="{A2969FAF-9141-E79E-2938-A87369CC2899}"/>
                </a:ext>
              </a:extLst>
            </xdr:cNvPr>
            <xdr:cNvSpPr>
              <a:spLocks noChangeAspect="1"/>
            </xdr:cNvSpPr>
          </xdr:nvSpPr>
          <xdr:spPr>
            <a:xfrm rot="16200000">
              <a:off x="5191241" y="3843256"/>
              <a:ext cx="53409" cy="44240"/>
            </a:xfrm>
            <a:prstGeom prst="triangle">
              <a:avLst/>
            </a:prstGeom>
            <a:solidFill>
              <a:srgbClr val="FF0000"/>
            </a:solidFill>
            <a:ln w="63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12" name="テキスト ボックス 11">
              <a:extLst>
                <a:ext uri="{FF2B5EF4-FFF2-40B4-BE49-F238E27FC236}">
                  <a16:creationId xmlns:a16="http://schemas.microsoft.com/office/drawing/2014/main" id="{04B699A2-D596-83A4-99CB-ABB562060135}"/>
                </a:ext>
              </a:extLst>
            </xdr:cNvPr>
            <xdr:cNvSpPr txBox="1"/>
          </xdr:nvSpPr>
          <xdr:spPr>
            <a:xfrm>
              <a:off x="5036371" y="4083268"/>
              <a:ext cx="348622" cy="302197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ja-JP" altLang="en-US" sz="900" kern="1200"/>
                <a:t>一周</a:t>
              </a:r>
              <a:endParaRPr kumimoji="1" lang="en-US" altLang="ja-JP" sz="900" kern="1200"/>
            </a:p>
            <a:p>
              <a:r>
                <a:rPr kumimoji="1" lang="en-US" altLang="ja-JP" sz="900" kern="1200"/>
                <a:t>148</a:t>
              </a:r>
              <a:r>
                <a:rPr kumimoji="1" lang="ja-JP" altLang="en-US" sz="900" kern="1200"/>
                <a:t>ｃｍ</a:t>
              </a:r>
            </a:p>
          </xdr:txBody>
        </xdr:sp>
      </xdr:grpSp>
    </xdr:grpSp>
    <xdr:clientData/>
  </xdr:twoCellAnchor>
  <xdr:twoCellAnchor>
    <xdr:from>
      <xdr:col>20</xdr:col>
      <xdr:colOff>85725</xdr:colOff>
      <xdr:row>134</xdr:row>
      <xdr:rowOff>19050</xdr:rowOff>
    </xdr:from>
    <xdr:to>
      <xdr:col>30</xdr:col>
      <xdr:colOff>103012</xdr:colOff>
      <xdr:row>142</xdr:row>
      <xdr:rowOff>25211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FD6ECF8E-4500-A642-DF3B-FE254D1D0757}"/>
            </a:ext>
          </a:extLst>
        </xdr:cNvPr>
        <xdr:cNvGrpSpPr/>
      </xdr:nvGrpSpPr>
      <xdr:grpSpPr>
        <a:xfrm>
          <a:off x="4416425" y="25050750"/>
          <a:ext cx="2176287" cy="1428561"/>
          <a:chOff x="4842931" y="3632389"/>
          <a:chExt cx="2398537" cy="1453961"/>
        </a:xfrm>
      </xdr:grpSpPr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A2DD72DF-FF6F-29AA-B1E1-0CF6A1C35A74}"/>
              </a:ext>
            </a:extLst>
          </xdr:cNvPr>
          <xdr:cNvSpPr txBox="1"/>
        </xdr:nvSpPr>
        <xdr:spPr>
          <a:xfrm>
            <a:off x="5638016" y="3703881"/>
            <a:ext cx="1603452" cy="97289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溶接長さは１４８㎝とし、</a:t>
            </a:r>
            <a:endParaRPr kumimoji="1" lang="en-US" altLang="ja-JP" sz="900" kern="1200"/>
          </a:p>
          <a:p>
            <a:r>
              <a:rPr kumimoji="1" lang="ja-JP" altLang="en-US" sz="900" kern="1200"/>
              <a:t>アークタイムの計測は</a:t>
            </a:r>
            <a:endParaRPr kumimoji="1" lang="en-US" altLang="ja-JP" sz="900" kern="1200"/>
          </a:p>
          <a:p>
            <a:r>
              <a:rPr kumimoji="1" lang="ja-JP" altLang="en-US" sz="900" kern="1200"/>
              <a:t>パスの始端から終端までの</a:t>
            </a:r>
            <a:endParaRPr kumimoji="1" lang="en-US" altLang="ja-JP" sz="900" kern="1200"/>
          </a:p>
          <a:p>
            <a:r>
              <a:rPr kumimoji="1" lang="ja-JP" altLang="en-US" sz="900" kern="1200"/>
              <a:t>時間を計測し、溶接速度</a:t>
            </a:r>
            <a:endParaRPr kumimoji="1" lang="en-US" altLang="ja-JP" sz="900" kern="1200"/>
          </a:p>
          <a:p>
            <a:r>
              <a:rPr kumimoji="1" lang="ja-JP" altLang="en-US" sz="900" kern="1200"/>
              <a:t>（</a:t>
            </a:r>
            <a:r>
              <a:rPr kumimoji="1" lang="en-US" altLang="ja-JP" sz="900" kern="1200"/>
              <a:t>cm/</a:t>
            </a:r>
            <a:r>
              <a:rPr kumimoji="1" lang="ja-JP" altLang="en-US" sz="900" kern="1200"/>
              <a:t>分）を算出する。</a:t>
            </a: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DF6C1EB8-8CBE-CFBC-27FC-34C5899B3944}"/>
              </a:ext>
            </a:extLst>
          </xdr:cNvPr>
          <xdr:cNvSpPr txBox="1"/>
        </xdr:nvSpPr>
        <xdr:spPr>
          <a:xfrm>
            <a:off x="5252645" y="4536044"/>
            <a:ext cx="1736181" cy="55030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溶接速度＝（</a:t>
            </a:r>
            <a:r>
              <a:rPr kumimoji="1" lang="en-US" altLang="ja-JP" sz="900" kern="1200"/>
              <a:t>148/</a:t>
            </a:r>
            <a:r>
              <a:rPr kumimoji="1" lang="ja-JP" altLang="en-US" sz="900" kern="1200"/>
              <a:t>アークタイム）</a:t>
            </a:r>
            <a:r>
              <a:rPr kumimoji="1" lang="en-US" altLang="ja-JP" sz="900" kern="1200"/>
              <a:t>/60</a:t>
            </a:r>
          </a:p>
          <a:p>
            <a:r>
              <a:rPr kumimoji="1" lang="ja-JP" altLang="en-US" sz="900" kern="1200"/>
              <a:t>溶接速度を算出する</a:t>
            </a:r>
          </a:p>
        </xdr:txBody>
      </xdr:sp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73FF7448-4926-1035-1E30-65692206C0FE}"/>
              </a:ext>
            </a:extLst>
          </xdr:cNvPr>
          <xdr:cNvGrpSpPr/>
        </xdr:nvGrpSpPr>
        <xdr:grpSpPr>
          <a:xfrm>
            <a:off x="4842931" y="3632389"/>
            <a:ext cx="727083" cy="798141"/>
            <a:chOff x="4823881" y="3803839"/>
            <a:chExt cx="727083" cy="798141"/>
          </a:xfrm>
        </xdr:grpSpPr>
        <xdr:grpSp>
          <xdr:nvGrpSpPr>
            <xdr:cNvPr id="25" name="グループ化 24">
              <a:extLst>
                <a:ext uri="{FF2B5EF4-FFF2-40B4-BE49-F238E27FC236}">
                  <a16:creationId xmlns:a16="http://schemas.microsoft.com/office/drawing/2014/main" id="{BC96F5E0-8F48-3E2D-D7DB-609B1794C29E}"/>
                </a:ext>
              </a:extLst>
            </xdr:cNvPr>
            <xdr:cNvGrpSpPr/>
          </xdr:nvGrpSpPr>
          <xdr:grpSpPr>
            <a:xfrm>
              <a:off x="4903749" y="3927562"/>
              <a:ext cx="569766" cy="577592"/>
              <a:chOff x="19833893" y="3901704"/>
              <a:chExt cx="574203" cy="574203"/>
            </a:xfrm>
          </xdr:grpSpPr>
          <xdr:sp macro="" textlink="">
            <xdr:nvSpPr>
              <xdr:cNvPr id="30" name="四角形: 角を丸くする 29">
                <a:extLst>
                  <a:ext uri="{FF2B5EF4-FFF2-40B4-BE49-F238E27FC236}">
                    <a16:creationId xmlns:a16="http://schemas.microsoft.com/office/drawing/2014/main" id="{F0CD5F83-861F-74DC-9280-B34F0E78F35B}"/>
                  </a:ext>
                </a:extLst>
              </xdr:cNvPr>
              <xdr:cNvSpPr>
                <a:spLocks noChangeAspect="1"/>
              </xdr:cNvSpPr>
            </xdr:nvSpPr>
            <xdr:spPr>
              <a:xfrm>
                <a:off x="19833893" y="3901704"/>
                <a:ext cx="574203" cy="574203"/>
              </a:xfrm>
              <a:prstGeom prst="roundRect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 kern="1200"/>
              </a:p>
            </xdr:txBody>
          </xdr:sp>
          <xdr:sp macro="" textlink="">
            <xdr:nvSpPr>
              <xdr:cNvPr id="31" name="四角形: 角を丸くする 30">
                <a:extLst>
                  <a:ext uri="{FF2B5EF4-FFF2-40B4-BE49-F238E27FC236}">
                    <a16:creationId xmlns:a16="http://schemas.microsoft.com/office/drawing/2014/main" id="{65EC6ED0-F760-E60A-E6CF-2C00BDB40F4F}"/>
                  </a:ext>
                </a:extLst>
              </xdr:cNvPr>
              <xdr:cNvSpPr>
                <a:spLocks noChangeAspect="1"/>
              </xdr:cNvSpPr>
            </xdr:nvSpPr>
            <xdr:spPr>
              <a:xfrm>
                <a:off x="19875307" y="3943118"/>
                <a:ext cx="488073" cy="488073"/>
              </a:xfrm>
              <a:prstGeom prst="roundRect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 kern="1200"/>
              </a:p>
            </xdr:txBody>
          </xdr:sp>
        </xdr:grpSp>
        <xdr:cxnSp macro="">
          <xdr:nvCxnSpPr>
            <xdr:cNvPr id="26" name="直線コネクタ 25">
              <a:extLst>
                <a:ext uri="{FF2B5EF4-FFF2-40B4-BE49-F238E27FC236}">
                  <a16:creationId xmlns:a16="http://schemas.microsoft.com/office/drawing/2014/main" id="{EE991760-B002-F192-03A5-7EC7C3BC5072}"/>
                </a:ext>
              </a:extLst>
            </xdr:cNvPr>
            <xdr:cNvCxnSpPr/>
          </xdr:nvCxnSpPr>
          <xdr:spPr>
            <a:xfrm>
              <a:off x="5180326" y="3803839"/>
              <a:ext cx="0" cy="115958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7" name="四角形: 角を丸くする 26">
              <a:extLst>
                <a:ext uri="{FF2B5EF4-FFF2-40B4-BE49-F238E27FC236}">
                  <a16:creationId xmlns:a16="http://schemas.microsoft.com/office/drawing/2014/main" id="{116348BF-A25A-36C6-3F89-2FFFF28EEC05}"/>
                </a:ext>
              </a:extLst>
            </xdr:cNvPr>
            <xdr:cNvSpPr>
              <a:spLocks noChangeAspect="1"/>
            </xdr:cNvSpPr>
          </xdr:nvSpPr>
          <xdr:spPr>
            <a:xfrm>
              <a:off x="4823881" y="3866181"/>
              <a:ext cx="727083" cy="735799"/>
            </a:xfrm>
            <a:prstGeom prst="roundRect">
              <a:avLst/>
            </a:prstGeom>
            <a:noFill/>
            <a:ln w="63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28" name="二等辺三角形 27">
              <a:extLst>
                <a:ext uri="{FF2B5EF4-FFF2-40B4-BE49-F238E27FC236}">
                  <a16:creationId xmlns:a16="http://schemas.microsoft.com/office/drawing/2014/main" id="{CC452ED0-FD7E-7686-19DD-46C31E6DF4F8}"/>
                </a:ext>
              </a:extLst>
            </xdr:cNvPr>
            <xdr:cNvSpPr>
              <a:spLocks noChangeAspect="1"/>
            </xdr:cNvSpPr>
          </xdr:nvSpPr>
          <xdr:spPr>
            <a:xfrm rot="16200000">
              <a:off x="5191241" y="3843256"/>
              <a:ext cx="53409" cy="44240"/>
            </a:xfrm>
            <a:prstGeom prst="triangle">
              <a:avLst/>
            </a:prstGeom>
            <a:solidFill>
              <a:srgbClr val="FF0000"/>
            </a:solidFill>
            <a:ln w="63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29" name="テキスト ボックス 28">
              <a:extLst>
                <a:ext uri="{FF2B5EF4-FFF2-40B4-BE49-F238E27FC236}">
                  <a16:creationId xmlns:a16="http://schemas.microsoft.com/office/drawing/2014/main" id="{A44ACC57-A9A0-E1A5-F9A2-2CFFE7726413}"/>
                </a:ext>
              </a:extLst>
            </xdr:cNvPr>
            <xdr:cNvSpPr txBox="1"/>
          </xdr:nvSpPr>
          <xdr:spPr>
            <a:xfrm>
              <a:off x="5036371" y="4083268"/>
              <a:ext cx="348622" cy="302197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ja-JP" altLang="en-US" sz="900" kern="1200"/>
                <a:t>一周</a:t>
              </a:r>
              <a:endParaRPr kumimoji="1" lang="en-US" altLang="ja-JP" sz="900" kern="1200"/>
            </a:p>
            <a:p>
              <a:r>
                <a:rPr kumimoji="1" lang="en-US" altLang="ja-JP" sz="900" kern="1200"/>
                <a:t>148</a:t>
              </a:r>
              <a:r>
                <a:rPr kumimoji="1" lang="ja-JP" altLang="en-US" sz="900" kern="1200"/>
                <a:t>ｃｍ</a:t>
              </a:r>
            </a:p>
          </xdr:txBody>
        </xdr:sp>
      </xdr:grpSp>
    </xdr:grpSp>
    <xdr:clientData/>
  </xdr:twoCellAnchor>
  <xdr:twoCellAnchor>
    <xdr:from>
      <xdr:col>20</xdr:col>
      <xdr:colOff>47625</xdr:colOff>
      <xdr:row>195</xdr:row>
      <xdr:rowOff>19050</xdr:rowOff>
    </xdr:from>
    <xdr:to>
      <xdr:col>30</xdr:col>
      <xdr:colOff>64912</xdr:colOff>
      <xdr:row>202</xdr:row>
      <xdr:rowOff>139511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BC2CDD4A-ED54-1661-241B-5CB6052F7EBB}"/>
            </a:ext>
          </a:extLst>
        </xdr:cNvPr>
        <xdr:cNvGrpSpPr/>
      </xdr:nvGrpSpPr>
      <xdr:grpSpPr>
        <a:xfrm>
          <a:off x="4378325" y="36137850"/>
          <a:ext cx="2176287" cy="1453961"/>
          <a:chOff x="4842931" y="3632389"/>
          <a:chExt cx="2398537" cy="1453961"/>
        </a:xfrm>
      </xdr:grpSpPr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EDF27013-331C-6C69-A778-480673EC181F}"/>
              </a:ext>
            </a:extLst>
          </xdr:cNvPr>
          <xdr:cNvSpPr txBox="1"/>
        </xdr:nvSpPr>
        <xdr:spPr>
          <a:xfrm>
            <a:off x="5638016" y="3703881"/>
            <a:ext cx="1603452" cy="97289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溶接長さは１４８㎝とし、</a:t>
            </a:r>
            <a:endParaRPr kumimoji="1" lang="en-US" altLang="ja-JP" sz="900" kern="1200"/>
          </a:p>
          <a:p>
            <a:r>
              <a:rPr kumimoji="1" lang="ja-JP" altLang="en-US" sz="900" kern="1200"/>
              <a:t>アークタイムの計測は</a:t>
            </a:r>
            <a:endParaRPr kumimoji="1" lang="en-US" altLang="ja-JP" sz="900" kern="1200"/>
          </a:p>
          <a:p>
            <a:r>
              <a:rPr kumimoji="1" lang="ja-JP" altLang="en-US" sz="900" kern="1200"/>
              <a:t>パスの始端から終端までの</a:t>
            </a:r>
            <a:endParaRPr kumimoji="1" lang="en-US" altLang="ja-JP" sz="900" kern="1200"/>
          </a:p>
          <a:p>
            <a:r>
              <a:rPr kumimoji="1" lang="ja-JP" altLang="en-US" sz="900" kern="1200"/>
              <a:t>時間を計測し、溶接速度</a:t>
            </a:r>
            <a:endParaRPr kumimoji="1" lang="en-US" altLang="ja-JP" sz="900" kern="1200"/>
          </a:p>
          <a:p>
            <a:r>
              <a:rPr kumimoji="1" lang="ja-JP" altLang="en-US" sz="900" kern="1200"/>
              <a:t>（</a:t>
            </a:r>
            <a:r>
              <a:rPr kumimoji="1" lang="en-US" altLang="ja-JP" sz="900" kern="1200"/>
              <a:t>cm/</a:t>
            </a:r>
            <a:r>
              <a:rPr kumimoji="1" lang="ja-JP" altLang="en-US" sz="900" kern="1200"/>
              <a:t>分）を算出する。</a:t>
            </a:r>
          </a:p>
        </xdr:txBody>
      </xdr: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C9397385-A63B-99B8-F313-A90C67D0E0EF}"/>
              </a:ext>
            </a:extLst>
          </xdr:cNvPr>
          <xdr:cNvSpPr txBox="1"/>
        </xdr:nvSpPr>
        <xdr:spPr>
          <a:xfrm>
            <a:off x="5252645" y="4536044"/>
            <a:ext cx="1736181" cy="55030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溶接速度＝（</a:t>
            </a:r>
            <a:r>
              <a:rPr kumimoji="1" lang="en-US" altLang="ja-JP" sz="900" kern="1200"/>
              <a:t>148/</a:t>
            </a:r>
            <a:r>
              <a:rPr kumimoji="1" lang="ja-JP" altLang="en-US" sz="900" kern="1200"/>
              <a:t>アークタイム）</a:t>
            </a:r>
            <a:r>
              <a:rPr kumimoji="1" lang="en-US" altLang="ja-JP" sz="900" kern="1200"/>
              <a:t>/60</a:t>
            </a:r>
          </a:p>
          <a:p>
            <a:r>
              <a:rPr kumimoji="1" lang="ja-JP" altLang="en-US" sz="900" kern="1200"/>
              <a:t>溶接速度を算出する</a:t>
            </a:r>
          </a:p>
        </xdr:txBody>
      </xdr:sp>
      <xdr:grpSp>
        <xdr:nvGrpSpPr>
          <xdr:cNvPr id="35" name="グループ化 34">
            <a:extLst>
              <a:ext uri="{FF2B5EF4-FFF2-40B4-BE49-F238E27FC236}">
                <a16:creationId xmlns:a16="http://schemas.microsoft.com/office/drawing/2014/main" id="{3B0E2165-BBEA-D217-0581-C865C8D5C904}"/>
              </a:ext>
            </a:extLst>
          </xdr:cNvPr>
          <xdr:cNvGrpSpPr/>
        </xdr:nvGrpSpPr>
        <xdr:grpSpPr>
          <a:xfrm>
            <a:off x="4842931" y="3632389"/>
            <a:ext cx="727083" cy="798141"/>
            <a:chOff x="4823881" y="3803839"/>
            <a:chExt cx="727083" cy="798141"/>
          </a:xfrm>
        </xdr:grpSpPr>
        <xdr:grpSp>
          <xdr:nvGrpSpPr>
            <xdr:cNvPr id="36" name="グループ化 35">
              <a:extLst>
                <a:ext uri="{FF2B5EF4-FFF2-40B4-BE49-F238E27FC236}">
                  <a16:creationId xmlns:a16="http://schemas.microsoft.com/office/drawing/2014/main" id="{E780E4AD-C24C-6B60-F51C-2EEBE7F7B3E4}"/>
                </a:ext>
              </a:extLst>
            </xdr:cNvPr>
            <xdr:cNvGrpSpPr/>
          </xdr:nvGrpSpPr>
          <xdr:grpSpPr>
            <a:xfrm>
              <a:off x="4903749" y="3927562"/>
              <a:ext cx="569766" cy="577592"/>
              <a:chOff x="19833893" y="3901704"/>
              <a:chExt cx="574203" cy="574203"/>
            </a:xfrm>
          </xdr:grpSpPr>
          <xdr:sp macro="" textlink="">
            <xdr:nvSpPr>
              <xdr:cNvPr id="43" name="四角形: 角を丸くする 42">
                <a:extLst>
                  <a:ext uri="{FF2B5EF4-FFF2-40B4-BE49-F238E27FC236}">
                    <a16:creationId xmlns:a16="http://schemas.microsoft.com/office/drawing/2014/main" id="{4D898483-1B8A-FAC0-8885-4051615CC0CD}"/>
                  </a:ext>
                </a:extLst>
              </xdr:cNvPr>
              <xdr:cNvSpPr>
                <a:spLocks noChangeAspect="1"/>
              </xdr:cNvSpPr>
            </xdr:nvSpPr>
            <xdr:spPr>
              <a:xfrm>
                <a:off x="19833893" y="3901704"/>
                <a:ext cx="574203" cy="574203"/>
              </a:xfrm>
              <a:prstGeom prst="roundRect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 kern="1200"/>
              </a:p>
            </xdr:txBody>
          </xdr:sp>
          <xdr:sp macro="" textlink="">
            <xdr:nvSpPr>
              <xdr:cNvPr id="44" name="四角形: 角を丸くする 43">
                <a:extLst>
                  <a:ext uri="{FF2B5EF4-FFF2-40B4-BE49-F238E27FC236}">
                    <a16:creationId xmlns:a16="http://schemas.microsoft.com/office/drawing/2014/main" id="{17846958-31C5-1B2D-0CF6-1BBAF6283F2D}"/>
                  </a:ext>
                </a:extLst>
              </xdr:cNvPr>
              <xdr:cNvSpPr>
                <a:spLocks noChangeAspect="1"/>
              </xdr:cNvSpPr>
            </xdr:nvSpPr>
            <xdr:spPr>
              <a:xfrm>
                <a:off x="19875307" y="3943118"/>
                <a:ext cx="488073" cy="488073"/>
              </a:xfrm>
              <a:prstGeom prst="roundRect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 kern="1200"/>
              </a:p>
            </xdr:txBody>
          </xdr:sp>
        </xdr:grpSp>
        <xdr:cxnSp macro="">
          <xdr:nvCxnSpPr>
            <xdr:cNvPr id="37" name="直線コネクタ 36">
              <a:extLst>
                <a:ext uri="{FF2B5EF4-FFF2-40B4-BE49-F238E27FC236}">
                  <a16:creationId xmlns:a16="http://schemas.microsoft.com/office/drawing/2014/main" id="{A9103DAD-4B83-4F22-9EE8-4D396E344C79}"/>
                </a:ext>
              </a:extLst>
            </xdr:cNvPr>
            <xdr:cNvCxnSpPr/>
          </xdr:nvCxnSpPr>
          <xdr:spPr>
            <a:xfrm>
              <a:off x="5180326" y="3803839"/>
              <a:ext cx="0" cy="115958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8" name="四角形: 角を丸くする 37">
              <a:extLst>
                <a:ext uri="{FF2B5EF4-FFF2-40B4-BE49-F238E27FC236}">
                  <a16:creationId xmlns:a16="http://schemas.microsoft.com/office/drawing/2014/main" id="{8A0FD714-5D5B-3FB7-7FD1-DFB943763A2F}"/>
                </a:ext>
              </a:extLst>
            </xdr:cNvPr>
            <xdr:cNvSpPr>
              <a:spLocks noChangeAspect="1"/>
            </xdr:cNvSpPr>
          </xdr:nvSpPr>
          <xdr:spPr>
            <a:xfrm>
              <a:off x="4823881" y="3866181"/>
              <a:ext cx="727083" cy="735799"/>
            </a:xfrm>
            <a:prstGeom prst="roundRect">
              <a:avLst/>
            </a:prstGeom>
            <a:noFill/>
            <a:ln w="63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39" name="二等辺三角形 38">
              <a:extLst>
                <a:ext uri="{FF2B5EF4-FFF2-40B4-BE49-F238E27FC236}">
                  <a16:creationId xmlns:a16="http://schemas.microsoft.com/office/drawing/2014/main" id="{E1FC47B3-2C09-F68E-4053-8CB883420787}"/>
                </a:ext>
              </a:extLst>
            </xdr:cNvPr>
            <xdr:cNvSpPr>
              <a:spLocks noChangeAspect="1"/>
            </xdr:cNvSpPr>
          </xdr:nvSpPr>
          <xdr:spPr>
            <a:xfrm rot="16200000">
              <a:off x="5191241" y="3843256"/>
              <a:ext cx="53409" cy="44240"/>
            </a:xfrm>
            <a:prstGeom prst="triangle">
              <a:avLst/>
            </a:prstGeom>
            <a:solidFill>
              <a:srgbClr val="FF0000"/>
            </a:solidFill>
            <a:ln w="63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 kern="1200"/>
            </a:p>
          </xdr:txBody>
        </xdr:sp>
        <xdr:sp macro="" textlink="">
          <xdr:nvSpPr>
            <xdr:cNvPr id="42" name="テキスト ボックス 41">
              <a:extLst>
                <a:ext uri="{FF2B5EF4-FFF2-40B4-BE49-F238E27FC236}">
                  <a16:creationId xmlns:a16="http://schemas.microsoft.com/office/drawing/2014/main" id="{14B58958-E6AF-6133-45D4-3AC0C703A136}"/>
                </a:ext>
              </a:extLst>
            </xdr:cNvPr>
            <xdr:cNvSpPr txBox="1"/>
          </xdr:nvSpPr>
          <xdr:spPr>
            <a:xfrm>
              <a:off x="5036371" y="4083268"/>
              <a:ext cx="348622" cy="302197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ja-JP" altLang="en-US" sz="900" kern="1200"/>
                <a:t>一周</a:t>
              </a:r>
              <a:endParaRPr kumimoji="1" lang="en-US" altLang="ja-JP" sz="900" kern="1200"/>
            </a:p>
            <a:p>
              <a:r>
                <a:rPr kumimoji="1" lang="en-US" altLang="ja-JP" sz="900" kern="1200"/>
                <a:t>148</a:t>
              </a:r>
              <a:r>
                <a:rPr kumimoji="1" lang="ja-JP" altLang="en-US" sz="900" kern="1200"/>
                <a:t>ｃｍ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156143</xdr:colOff>
      <xdr:row>19</xdr:row>
      <xdr:rowOff>170330</xdr:rowOff>
    </xdr:from>
    <xdr:to>
      <xdr:col>21</xdr:col>
      <xdr:colOff>156143</xdr:colOff>
      <xdr:row>20</xdr:row>
      <xdr:rowOff>95788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2F3ABC57-1B54-CE60-107D-D6DEBB1FE211}"/>
            </a:ext>
          </a:extLst>
        </xdr:cNvPr>
        <xdr:cNvCxnSpPr/>
      </xdr:nvCxnSpPr>
      <xdr:spPr>
        <a:xfrm>
          <a:off x="5166293" y="3789830"/>
          <a:ext cx="0" cy="11595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171642</xdr:colOff>
      <xdr:row>20</xdr:row>
      <xdr:rowOff>14663</xdr:rowOff>
    </xdr:from>
    <xdr:to>
      <xdr:col>21</xdr:col>
      <xdr:colOff>215879</xdr:colOff>
      <xdr:row>20</xdr:row>
      <xdr:rowOff>68072</xdr:rowOff>
    </xdr:to>
    <xdr:sp macro="" textlink="">
      <xdr:nvSpPr>
        <xdr:cNvPr id="177" name="二等辺三角形 176">
          <a:extLst>
            <a:ext uri="{FF2B5EF4-FFF2-40B4-BE49-F238E27FC236}">
              <a16:creationId xmlns:a16="http://schemas.microsoft.com/office/drawing/2014/main" id="{26AB6A7D-BDC9-3D17-236A-E736CFAC4184}"/>
            </a:ext>
          </a:extLst>
        </xdr:cNvPr>
        <xdr:cNvSpPr>
          <a:spLocks noChangeAspect="1"/>
        </xdr:cNvSpPr>
      </xdr:nvSpPr>
      <xdr:spPr>
        <a:xfrm rot="16200000">
          <a:off x="5177206" y="3829249"/>
          <a:ext cx="53409" cy="44237"/>
        </a:xfrm>
        <a:prstGeom prst="triangle">
          <a:avLst/>
        </a:prstGeom>
        <a:solidFill>
          <a:srgbClr val="FF0000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20</xdr:col>
      <xdr:colOff>50746</xdr:colOff>
      <xdr:row>19</xdr:row>
      <xdr:rowOff>79897</xdr:rowOff>
    </xdr:from>
    <xdr:to>
      <xdr:col>31</xdr:col>
      <xdr:colOff>295275</xdr:colOff>
      <xdr:row>27</xdr:row>
      <xdr:rowOff>85725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4E130D5D-3D90-185E-45C5-067572782D7A}"/>
            </a:ext>
          </a:extLst>
        </xdr:cNvPr>
        <xdr:cNvGrpSpPr/>
      </xdr:nvGrpSpPr>
      <xdr:grpSpPr>
        <a:xfrm>
          <a:off x="4381446" y="3699397"/>
          <a:ext cx="2619429" cy="1529828"/>
          <a:chOff x="4822771" y="3699397"/>
          <a:chExt cx="2863904" cy="1529828"/>
        </a:xfrm>
      </xdr:grpSpPr>
      <xdr:sp macro="" textlink="">
        <xdr:nvSpPr>
          <xdr:cNvPr id="125" name="テキスト ボックス 124">
            <a:extLst>
              <a:ext uri="{FF2B5EF4-FFF2-40B4-BE49-F238E27FC236}">
                <a16:creationId xmlns:a16="http://schemas.microsoft.com/office/drawing/2014/main" id="{AE914F45-3E1C-85E1-740C-93DD134F2DFC}"/>
              </a:ext>
            </a:extLst>
          </xdr:cNvPr>
          <xdr:cNvSpPr txBox="1"/>
        </xdr:nvSpPr>
        <xdr:spPr>
          <a:xfrm>
            <a:off x="5652524" y="3699397"/>
            <a:ext cx="1719825" cy="98690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溶接長さは１５９㎝とし、</a:t>
            </a:r>
            <a:endParaRPr kumimoji="1" lang="en-US" altLang="ja-JP" sz="900" kern="1200"/>
          </a:p>
          <a:p>
            <a:r>
              <a:rPr kumimoji="1" lang="ja-JP" altLang="en-US" sz="900" kern="1200"/>
              <a:t>アークタイムの計測は</a:t>
            </a:r>
            <a:endParaRPr kumimoji="1" lang="en-US" altLang="ja-JP" sz="900" kern="1200"/>
          </a:p>
          <a:p>
            <a:r>
              <a:rPr kumimoji="1" lang="ja-JP" altLang="en-US" sz="900" kern="1200"/>
              <a:t>パスの始端から終端までの</a:t>
            </a:r>
            <a:endParaRPr kumimoji="1" lang="en-US" altLang="ja-JP" sz="900" kern="1200"/>
          </a:p>
          <a:p>
            <a:r>
              <a:rPr kumimoji="1" lang="ja-JP" altLang="en-US" sz="900" kern="1200"/>
              <a:t>時間を計測し、溶接速度</a:t>
            </a:r>
            <a:endParaRPr kumimoji="1" lang="en-US" altLang="ja-JP" sz="900" kern="1200"/>
          </a:p>
          <a:p>
            <a:r>
              <a:rPr kumimoji="1" lang="ja-JP" altLang="en-US" sz="900" kern="1200"/>
              <a:t>（</a:t>
            </a:r>
            <a:r>
              <a:rPr kumimoji="1" lang="en-US" altLang="ja-JP" sz="900" kern="1200"/>
              <a:t>cm/</a:t>
            </a:r>
            <a:r>
              <a:rPr kumimoji="1" lang="ja-JP" altLang="en-US" sz="900" kern="1200"/>
              <a:t>分）を算出する。</a:t>
            </a:r>
          </a:p>
        </xdr:txBody>
      </xdr:sp>
      <xdr:sp macro="" textlink="">
        <xdr:nvSpPr>
          <xdr:cNvPr id="126" name="テキスト ボックス 125">
            <a:extLst>
              <a:ext uri="{FF2B5EF4-FFF2-40B4-BE49-F238E27FC236}">
                <a16:creationId xmlns:a16="http://schemas.microsoft.com/office/drawing/2014/main" id="{6D3EE5CF-2279-3203-DA86-3068F41EA476}"/>
              </a:ext>
            </a:extLst>
          </xdr:cNvPr>
          <xdr:cNvSpPr txBox="1"/>
        </xdr:nvSpPr>
        <xdr:spPr>
          <a:xfrm>
            <a:off x="5429084" y="4588711"/>
            <a:ext cx="2257591" cy="64051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溶接速度＝（</a:t>
            </a:r>
            <a:r>
              <a:rPr kumimoji="1" lang="en-US" altLang="ja-JP" sz="900" kern="1200"/>
              <a:t>159/</a:t>
            </a:r>
            <a:r>
              <a:rPr kumimoji="1" lang="ja-JP" altLang="en-US" sz="900" kern="1200"/>
              <a:t>アークタイム）</a:t>
            </a:r>
            <a:r>
              <a:rPr kumimoji="1" lang="en-US" altLang="ja-JP" sz="900" kern="1200"/>
              <a:t>/60</a:t>
            </a:r>
          </a:p>
          <a:p>
            <a:r>
              <a:rPr kumimoji="1" lang="ja-JP" altLang="en-US" sz="900" kern="1200"/>
              <a:t>溶接速度を算出する</a:t>
            </a:r>
          </a:p>
        </xdr:txBody>
      </xdr: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72C10235-AFD1-24A8-177B-FDA2BF3DB913}"/>
              </a:ext>
            </a:extLst>
          </xdr:cNvPr>
          <xdr:cNvGrpSpPr/>
        </xdr:nvGrpSpPr>
        <xdr:grpSpPr>
          <a:xfrm>
            <a:off x="4822771" y="3866369"/>
            <a:ext cx="704088" cy="701746"/>
            <a:chOff x="4822771" y="3866369"/>
            <a:chExt cx="704088" cy="701746"/>
          </a:xfrm>
        </xdr:grpSpPr>
        <xdr:sp macro="" textlink="">
          <xdr:nvSpPr>
            <xdr:cNvPr id="182" name="テキスト ボックス 181">
              <a:extLst>
                <a:ext uri="{FF2B5EF4-FFF2-40B4-BE49-F238E27FC236}">
                  <a16:creationId xmlns:a16="http://schemas.microsoft.com/office/drawing/2014/main" id="{DAEA1FAD-6CF5-2D2F-B832-2AD2023ABF88}"/>
                </a:ext>
              </a:extLst>
            </xdr:cNvPr>
            <xdr:cNvSpPr txBox="1"/>
          </xdr:nvSpPr>
          <xdr:spPr>
            <a:xfrm>
              <a:off x="5022348" y="4069259"/>
              <a:ext cx="345287" cy="300082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ja-JP" altLang="en-US" sz="900" kern="1200"/>
                <a:t>一周</a:t>
              </a:r>
              <a:endParaRPr kumimoji="1" lang="en-US" altLang="ja-JP" sz="900" kern="1200"/>
            </a:p>
            <a:p>
              <a:r>
                <a:rPr kumimoji="1" lang="en-US" altLang="ja-JP" sz="900" kern="1200"/>
                <a:t>159</a:t>
              </a:r>
              <a:r>
                <a:rPr kumimoji="1" lang="ja-JP" altLang="en-US" sz="900" kern="1200"/>
                <a:t>ｃｍ</a:t>
              </a:r>
            </a:p>
          </xdr:txBody>
        </xdr:sp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3D6F3B29-6EFF-4E0E-6C0D-36C0D83F884C}"/>
                </a:ext>
              </a:extLst>
            </xdr:cNvPr>
            <xdr:cNvGrpSpPr/>
          </xdr:nvGrpSpPr>
          <xdr:grpSpPr>
            <a:xfrm>
              <a:off x="4822771" y="3866369"/>
              <a:ext cx="704088" cy="701746"/>
              <a:chOff x="4822771" y="3856844"/>
              <a:chExt cx="704088" cy="701746"/>
            </a:xfrm>
          </xdr:grpSpPr>
          <xdr:sp macro="" textlink="">
            <xdr:nvSpPr>
              <xdr:cNvPr id="185" name="楕円 184">
                <a:extLst>
                  <a:ext uri="{FF2B5EF4-FFF2-40B4-BE49-F238E27FC236}">
                    <a16:creationId xmlns:a16="http://schemas.microsoft.com/office/drawing/2014/main" id="{AFA9CE9C-4299-84A4-BAA9-6AA384084894}"/>
                  </a:ext>
                </a:extLst>
              </xdr:cNvPr>
              <xdr:cNvSpPr>
                <a:spLocks noChangeAspect="1"/>
              </xdr:cNvSpPr>
            </xdr:nvSpPr>
            <xdr:spPr>
              <a:xfrm>
                <a:off x="4900848" y="3927113"/>
                <a:ext cx="553307" cy="550965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 kern="1200"/>
              </a:p>
            </xdr:txBody>
          </xdr:sp>
          <xdr:sp macro="" textlink="">
            <xdr:nvSpPr>
              <xdr:cNvPr id="186" name="楕円 185">
                <a:extLst>
                  <a:ext uri="{FF2B5EF4-FFF2-40B4-BE49-F238E27FC236}">
                    <a16:creationId xmlns:a16="http://schemas.microsoft.com/office/drawing/2014/main" id="{9FED0DFD-E490-4006-1C0F-FCFD11AAE093}"/>
                  </a:ext>
                </a:extLst>
              </xdr:cNvPr>
              <xdr:cNvSpPr>
                <a:spLocks noChangeAspect="1"/>
              </xdr:cNvSpPr>
            </xdr:nvSpPr>
            <xdr:spPr>
              <a:xfrm>
                <a:off x="4822771" y="3856844"/>
                <a:ext cx="704088" cy="701746"/>
              </a:xfrm>
              <a:prstGeom prst="ellipse">
                <a:avLst/>
              </a:prstGeom>
              <a:noFill/>
              <a:ln w="635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 kern="1200"/>
              </a:p>
            </xdr:txBody>
          </xdr:sp>
          <xdr:sp macro="" textlink="">
            <xdr:nvSpPr>
              <xdr:cNvPr id="187" name="楕円 186">
                <a:extLst>
                  <a:ext uri="{FF2B5EF4-FFF2-40B4-BE49-F238E27FC236}">
                    <a16:creationId xmlns:a16="http://schemas.microsoft.com/office/drawing/2014/main" id="{A76ADF5C-7B4F-1F6B-5DA6-06BC3081C820}"/>
                  </a:ext>
                </a:extLst>
              </xdr:cNvPr>
              <xdr:cNvSpPr>
                <a:spLocks noChangeAspect="1"/>
              </xdr:cNvSpPr>
            </xdr:nvSpPr>
            <xdr:spPr>
              <a:xfrm>
                <a:off x="4943795" y="3970060"/>
                <a:ext cx="470311" cy="467969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 kern="1200"/>
              </a:p>
            </xdr:txBody>
          </xdr:sp>
        </xdr:grpSp>
      </xdr:grpSp>
    </xdr:grpSp>
    <xdr:clientData/>
  </xdr:twoCellAnchor>
  <xdr:twoCellAnchor>
    <xdr:from>
      <xdr:col>21</xdr:col>
      <xdr:colOff>205740</xdr:colOff>
      <xdr:row>68</xdr:row>
      <xdr:rowOff>3810</xdr:rowOff>
    </xdr:from>
    <xdr:to>
      <xdr:col>28</xdr:col>
      <xdr:colOff>200868</xdr:colOff>
      <xdr:row>74</xdr:row>
      <xdr:rowOff>10813</xdr:rowOff>
    </xdr:to>
    <xdr:grpSp>
      <xdr:nvGrpSpPr>
        <xdr:cNvPr id="257" name="グループ化 256">
          <a:extLst>
            <a:ext uri="{FF2B5EF4-FFF2-40B4-BE49-F238E27FC236}">
              <a16:creationId xmlns:a16="http://schemas.microsoft.com/office/drawing/2014/main" id="{A359A18A-759E-4B6D-BBB5-DCEFA6C071C0}"/>
            </a:ext>
          </a:extLst>
        </xdr:cNvPr>
        <xdr:cNvGrpSpPr/>
      </xdr:nvGrpSpPr>
      <xdr:grpSpPr>
        <a:xfrm>
          <a:off x="4752340" y="12957810"/>
          <a:ext cx="1506428" cy="1150003"/>
          <a:chOff x="20055061" y="2178143"/>
          <a:chExt cx="1595436" cy="1141599"/>
        </a:xfrm>
      </xdr:grpSpPr>
      <xdr:sp macro="" textlink="">
        <xdr:nvSpPr>
          <xdr:cNvPr id="258" name="フリーフォーム: 図形 257">
            <a:extLst>
              <a:ext uri="{FF2B5EF4-FFF2-40B4-BE49-F238E27FC236}">
                <a16:creationId xmlns:a16="http://schemas.microsoft.com/office/drawing/2014/main" id="{004EE256-6262-9456-4424-53F61C50D6A0}"/>
              </a:ext>
            </a:extLst>
          </xdr:cNvPr>
          <xdr:cNvSpPr/>
        </xdr:nvSpPr>
        <xdr:spPr>
          <a:xfrm>
            <a:off x="20530240" y="2330814"/>
            <a:ext cx="309935" cy="152220"/>
          </a:xfrm>
          <a:custGeom>
            <a:avLst/>
            <a:gdLst>
              <a:gd name="connsiteX0" fmla="*/ 0 w 396240"/>
              <a:gd name="connsiteY0" fmla="*/ 0 h 217170"/>
              <a:gd name="connsiteX1" fmla="*/ 19050 w 396240"/>
              <a:gd name="connsiteY1" fmla="*/ 38100 h 217170"/>
              <a:gd name="connsiteX2" fmla="*/ 171450 w 396240"/>
              <a:gd name="connsiteY2" fmla="*/ 49530 h 217170"/>
              <a:gd name="connsiteX3" fmla="*/ 316230 w 396240"/>
              <a:gd name="connsiteY3" fmla="*/ 87630 h 217170"/>
              <a:gd name="connsiteX4" fmla="*/ 396240 w 396240"/>
              <a:gd name="connsiteY4" fmla="*/ 198120 h 217170"/>
              <a:gd name="connsiteX5" fmla="*/ 342900 w 396240"/>
              <a:gd name="connsiteY5" fmla="*/ 194310 h 217170"/>
              <a:gd name="connsiteX6" fmla="*/ 224790 w 396240"/>
              <a:gd name="connsiteY6" fmla="*/ 209550 h 217170"/>
              <a:gd name="connsiteX7" fmla="*/ 144780 w 396240"/>
              <a:gd name="connsiteY7" fmla="*/ 217170 h 217170"/>
              <a:gd name="connsiteX8" fmla="*/ 38100 w 396240"/>
              <a:gd name="connsiteY8" fmla="*/ 182880 h 217170"/>
              <a:gd name="connsiteX9" fmla="*/ 0 w 396240"/>
              <a:gd name="connsiteY9" fmla="*/ 160020 h 217170"/>
              <a:gd name="connsiteX10" fmla="*/ 0 w 396240"/>
              <a:gd name="connsiteY10" fmla="*/ 0 h 217170"/>
              <a:gd name="connsiteX0" fmla="*/ 0 w 396240"/>
              <a:gd name="connsiteY0" fmla="*/ 0 h 217170"/>
              <a:gd name="connsiteX1" fmla="*/ 19050 w 396240"/>
              <a:gd name="connsiteY1" fmla="*/ 38100 h 217170"/>
              <a:gd name="connsiteX2" fmla="*/ 171450 w 396240"/>
              <a:gd name="connsiteY2" fmla="*/ 49530 h 217170"/>
              <a:gd name="connsiteX3" fmla="*/ 316230 w 396240"/>
              <a:gd name="connsiteY3" fmla="*/ 87630 h 217170"/>
              <a:gd name="connsiteX4" fmla="*/ 396240 w 396240"/>
              <a:gd name="connsiteY4" fmla="*/ 198120 h 217170"/>
              <a:gd name="connsiteX5" fmla="*/ 342900 w 396240"/>
              <a:gd name="connsiteY5" fmla="*/ 194310 h 217170"/>
              <a:gd name="connsiteX6" fmla="*/ 224790 w 396240"/>
              <a:gd name="connsiteY6" fmla="*/ 209550 h 217170"/>
              <a:gd name="connsiteX7" fmla="*/ 144780 w 396240"/>
              <a:gd name="connsiteY7" fmla="*/ 217170 h 217170"/>
              <a:gd name="connsiteX8" fmla="*/ 49945 w 396240"/>
              <a:gd name="connsiteY8" fmla="*/ 179906 h 217170"/>
              <a:gd name="connsiteX9" fmla="*/ 0 w 396240"/>
              <a:gd name="connsiteY9" fmla="*/ 160020 h 217170"/>
              <a:gd name="connsiteX10" fmla="*/ 0 w 396240"/>
              <a:gd name="connsiteY10" fmla="*/ 0 h 217170"/>
              <a:gd name="connsiteX0" fmla="*/ 0 w 396240"/>
              <a:gd name="connsiteY0" fmla="*/ 0 h 209550"/>
              <a:gd name="connsiteX1" fmla="*/ 19050 w 396240"/>
              <a:gd name="connsiteY1" fmla="*/ 38100 h 209550"/>
              <a:gd name="connsiteX2" fmla="*/ 171450 w 396240"/>
              <a:gd name="connsiteY2" fmla="*/ 49530 h 209550"/>
              <a:gd name="connsiteX3" fmla="*/ 316230 w 396240"/>
              <a:gd name="connsiteY3" fmla="*/ 87630 h 209550"/>
              <a:gd name="connsiteX4" fmla="*/ 396240 w 396240"/>
              <a:gd name="connsiteY4" fmla="*/ 198120 h 209550"/>
              <a:gd name="connsiteX5" fmla="*/ 342900 w 396240"/>
              <a:gd name="connsiteY5" fmla="*/ 194310 h 209550"/>
              <a:gd name="connsiteX6" fmla="*/ 224790 w 396240"/>
              <a:gd name="connsiteY6" fmla="*/ 209550 h 209550"/>
              <a:gd name="connsiteX7" fmla="*/ 159586 w 396240"/>
              <a:gd name="connsiteY7" fmla="*/ 199324 h 209550"/>
              <a:gd name="connsiteX8" fmla="*/ 49945 w 396240"/>
              <a:gd name="connsiteY8" fmla="*/ 179906 h 209550"/>
              <a:gd name="connsiteX9" fmla="*/ 0 w 396240"/>
              <a:gd name="connsiteY9" fmla="*/ 160020 h 209550"/>
              <a:gd name="connsiteX10" fmla="*/ 0 w 396240"/>
              <a:gd name="connsiteY10" fmla="*/ 0 h 209550"/>
              <a:gd name="connsiteX0" fmla="*/ 0 w 396240"/>
              <a:gd name="connsiteY0" fmla="*/ 0 h 206576"/>
              <a:gd name="connsiteX1" fmla="*/ 19050 w 396240"/>
              <a:gd name="connsiteY1" fmla="*/ 38100 h 206576"/>
              <a:gd name="connsiteX2" fmla="*/ 171450 w 396240"/>
              <a:gd name="connsiteY2" fmla="*/ 49530 h 206576"/>
              <a:gd name="connsiteX3" fmla="*/ 316230 w 396240"/>
              <a:gd name="connsiteY3" fmla="*/ 87630 h 206576"/>
              <a:gd name="connsiteX4" fmla="*/ 396240 w 396240"/>
              <a:gd name="connsiteY4" fmla="*/ 198120 h 206576"/>
              <a:gd name="connsiteX5" fmla="*/ 342900 w 396240"/>
              <a:gd name="connsiteY5" fmla="*/ 194310 h 206576"/>
              <a:gd name="connsiteX6" fmla="*/ 224790 w 396240"/>
              <a:gd name="connsiteY6" fmla="*/ 206576 h 206576"/>
              <a:gd name="connsiteX7" fmla="*/ 159586 w 396240"/>
              <a:gd name="connsiteY7" fmla="*/ 199324 h 206576"/>
              <a:gd name="connsiteX8" fmla="*/ 49945 w 396240"/>
              <a:gd name="connsiteY8" fmla="*/ 179906 h 206576"/>
              <a:gd name="connsiteX9" fmla="*/ 0 w 396240"/>
              <a:gd name="connsiteY9" fmla="*/ 160020 h 206576"/>
              <a:gd name="connsiteX10" fmla="*/ 0 w 396240"/>
              <a:gd name="connsiteY10" fmla="*/ 0 h 206576"/>
              <a:gd name="connsiteX0" fmla="*/ 0 w 396240"/>
              <a:gd name="connsiteY0" fmla="*/ 0 h 206576"/>
              <a:gd name="connsiteX1" fmla="*/ 19050 w 396240"/>
              <a:gd name="connsiteY1" fmla="*/ 38100 h 206576"/>
              <a:gd name="connsiteX2" fmla="*/ 171450 w 396240"/>
              <a:gd name="connsiteY2" fmla="*/ 49530 h 206576"/>
              <a:gd name="connsiteX3" fmla="*/ 316230 w 396240"/>
              <a:gd name="connsiteY3" fmla="*/ 87630 h 206576"/>
              <a:gd name="connsiteX4" fmla="*/ 396240 w 396240"/>
              <a:gd name="connsiteY4" fmla="*/ 198120 h 206576"/>
              <a:gd name="connsiteX5" fmla="*/ 363629 w 396240"/>
              <a:gd name="connsiteY5" fmla="*/ 179439 h 206576"/>
              <a:gd name="connsiteX6" fmla="*/ 224790 w 396240"/>
              <a:gd name="connsiteY6" fmla="*/ 206576 h 206576"/>
              <a:gd name="connsiteX7" fmla="*/ 159586 w 396240"/>
              <a:gd name="connsiteY7" fmla="*/ 199324 h 206576"/>
              <a:gd name="connsiteX8" fmla="*/ 49945 w 396240"/>
              <a:gd name="connsiteY8" fmla="*/ 179906 h 206576"/>
              <a:gd name="connsiteX9" fmla="*/ 0 w 396240"/>
              <a:gd name="connsiteY9" fmla="*/ 160020 h 206576"/>
              <a:gd name="connsiteX10" fmla="*/ 0 w 396240"/>
              <a:gd name="connsiteY10" fmla="*/ 0 h 206576"/>
              <a:gd name="connsiteX0" fmla="*/ 0 w 384394"/>
              <a:gd name="connsiteY0" fmla="*/ 0 h 206576"/>
              <a:gd name="connsiteX1" fmla="*/ 19050 w 384394"/>
              <a:gd name="connsiteY1" fmla="*/ 38100 h 206576"/>
              <a:gd name="connsiteX2" fmla="*/ 171450 w 384394"/>
              <a:gd name="connsiteY2" fmla="*/ 49530 h 206576"/>
              <a:gd name="connsiteX3" fmla="*/ 316230 w 384394"/>
              <a:gd name="connsiteY3" fmla="*/ 87630 h 206576"/>
              <a:gd name="connsiteX4" fmla="*/ 384394 w 384394"/>
              <a:gd name="connsiteY4" fmla="*/ 180275 h 206576"/>
              <a:gd name="connsiteX5" fmla="*/ 363629 w 384394"/>
              <a:gd name="connsiteY5" fmla="*/ 179439 h 206576"/>
              <a:gd name="connsiteX6" fmla="*/ 224790 w 384394"/>
              <a:gd name="connsiteY6" fmla="*/ 206576 h 206576"/>
              <a:gd name="connsiteX7" fmla="*/ 159586 w 384394"/>
              <a:gd name="connsiteY7" fmla="*/ 199324 h 206576"/>
              <a:gd name="connsiteX8" fmla="*/ 49945 w 384394"/>
              <a:gd name="connsiteY8" fmla="*/ 179906 h 206576"/>
              <a:gd name="connsiteX9" fmla="*/ 0 w 384394"/>
              <a:gd name="connsiteY9" fmla="*/ 160020 h 206576"/>
              <a:gd name="connsiteX10" fmla="*/ 0 w 384394"/>
              <a:gd name="connsiteY10" fmla="*/ 0 h 206576"/>
              <a:gd name="connsiteX0" fmla="*/ 0 w 384394"/>
              <a:gd name="connsiteY0" fmla="*/ 0 h 206576"/>
              <a:gd name="connsiteX1" fmla="*/ 19050 w 384394"/>
              <a:gd name="connsiteY1" fmla="*/ 38100 h 206576"/>
              <a:gd name="connsiteX2" fmla="*/ 171450 w 384394"/>
              <a:gd name="connsiteY2" fmla="*/ 49530 h 206576"/>
              <a:gd name="connsiteX3" fmla="*/ 316230 w 384394"/>
              <a:gd name="connsiteY3" fmla="*/ 87630 h 206576"/>
              <a:gd name="connsiteX4" fmla="*/ 384394 w 384394"/>
              <a:gd name="connsiteY4" fmla="*/ 180275 h 206576"/>
              <a:gd name="connsiteX5" fmla="*/ 363629 w 384394"/>
              <a:gd name="connsiteY5" fmla="*/ 179439 h 206576"/>
              <a:gd name="connsiteX6" fmla="*/ 363335 w 384394"/>
              <a:gd name="connsiteY6" fmla="*/ 184572 h 206576"/>
              <a:gd name="connsiteX7" fmla="*/ 224790 w 384394"/>
              <a:gd name="connsiteY7" fmla="*/ 206576 h 206576"/>
              <a:gd name="connsiteX8" fmla="*/ 159586 w 384394"/>
              <a:gd name="connsiteY8" fmla="*/ 199324 h 206576"/>
              <a:gd name="connsiteX9" fmla="*/ 49945 w 384394"/>
              <a:gd name="connsiteY9" fmla="*/ 179906 h 206576"/>
              <a:gd name="connsiteX10" fmla="*/ 0 w 384394"/>
              <a:gd name="connsiteY10" fmla="*/ 160020 h 206576"/>
              <a:gd name="connsiteX11" fmla="*/ 0 w 384394"/>
              <a:gd name="connsiteY11" fmla="*/ 0 h 206576"/>
              <a:gd name="connsiteX0" fmla="*/ 0 w 384394"/>
              <a:gd name="connsiteY0" fmla="*/ 0 h 206576"/>
              <a:gd name="connsiteX1" fmla="*/ 19050 w 384394"/>
              <a:gd name="connsiteY1" fmla="*/ 38100 h 206576"/>
              <a:gd name="connsiteX2" fmla="*/ 171450 w 384394"/>
              <a:gd name="connsiteY2" fmla="*/ 49530 h 206576"/>
              <a:gd name="connsiteX3" fmla="*/ 316230 w 384394"/>
              <a:gd name="connsiteY3" fmla="*/ 87630 h 206576"/>
              <a:gd name="connsiteX4" fmla="*/ 384394 w 384394"/>
              <a:gd name="connsiteY4" fmla="*/ 180275 h 206576"/>
              <a:gd name="connsiteX5" fmla="*/ 363629 w 384394"/>
              <a:gd name="connsiteY5" fmla="*/ 179439 h 206576"/>
              <a:gd name="connsiteX6" fmla="*/ 224790 w 384394"/>
              <a:gd name="connsiteY6" fmla="*/ 206576 h 206576"/>
              <a:gd name="connsiteX7" fmla="*/ 159586 w 384394"/>
              <a:gd name="connsiteY7" fmla="*/ 199324 h 206576"/>
              <a:gd name="connsiteX8" fmla="*/ 49945 w 384394"/>
              <a:gd name="connsiteY8" fmla="*/ 179906 h 206576"/>
              <a:gd name="connsiteX9" fmla="*/ 0 w 384394"/>
              <a:gd name="connsiteY9" fmla="*/ 160020 h 206576"/>
              <a:gd name="connsiteX10" fmla="*/ 0 w 384394"/>
              <a:gd name="connsiteY10" fmla="*/ 0 h 206576"/>
              <a:gd name="connsiteX0" fmla="*/ 0 w 384394"/>
              <a:gd name="connsiteY0" fmla="*/ 0 h 206576"/>
              <a:gd name="connsiteX1" fmla="*/ 19050 w 384394"/>
              <a:gd name="connsiteY1" fmla="*/ 38100 h 206576"/>
              <a:gd name="connsiteX2" fmla="*/ 171450 w 384394"/>
              <a:gd name="connsiteY2" fmla="*/ 49530 h 206576"/>
              <a:gd name="connsiteX3" fmla="*/ 316230 w 384394"/>
              <a:gd name="connsiteY3" fmla="*/ 87630 h 206576"/>
              <a:gd name="connsiteX4" fmla="*/ 384394 w 384394"/>
              <a:gd name="connsiteY4" fmla="*/ 180275 h 206576"/>
              <a:gd name="connsiteX5" fmla="*/ 224790 w 384394"/>
              <a:gd name="connsiteY5" fmla="*/ 206576 h 206576"/>
              <a:gd name="connsiteX6" fmla="*/ 159586 w 384394"/>
              <a:gd name="connsiteY6" fmla="*/ 199324 h 206576"/>
              <a:gd name="connsiteX7" fmla="*/ 49945 w 384394"/>
              <a:gd name="connsiteY7" fmla="*/ 179906 h 206576"/>
              <a:gd name="connsiteX8" fmla="*/ 0 w 384394"/>
              <a:gd name="connsiteY8" fmla="*/ 160020 h 206576"/>
              <a:gd name="connsiteX9" fmla="*/ 0 w 384394"/>
              <a:gd name="connsiteY9" fmla="*/ 0 h 206576"/>
              <a:gd name="connsiteX0" fmla="*/ 0 w 384394"/>
              <a:gd name="connsiteY0" fmla="*/ 0 h 206576"/>
              <a:gd name="connsiteX1" fmla="*/ 19050 w 384394"/>
              <a:gd name="connsiteY1" fmla="*/ 38100 h 206576"/>
              <a:gd name="connsiteX2" fmla="*/ 171450 w 384394"/>
              <a:gd name="connsiteY2" fmla="*/ 49530 h 206576"/>
              <a:gd name="connsiteX3" fmla="*/ 304384 w 384394"/>
              <a:gd name="connsiteY3" fmla="*/ 99528 h 206576"/>
              <a:gd name="connsiteX4" fmla="*/ 384394 w 384394"/>
              <a:gd name="connsiteY4" fmla="*/ 180275 h 206576"/>
              <a:gd name="connsiteX5" fmla="*/ 224790 w 384394"/>
              <a:gd name="connsiteY5" fmla="*/ 206576 h 206576"/>
              <a:gd name="connsiteX6" fmla="*/ 159586 w 384394"/>
              <a:gd name="connsiteY6" fmla="*/ 199324 h 206576"/>
              <a:gd name="connsiteX7" fmla="*/ 49945 w 384394"/>
              <a:gd name="connsiteY7" fmla="*/ 179906 h 206576"/>
              <a:gd name="connsiteX8" fmla="*/ 0 w 384394"/>
              <a:gd name="connsiteY8" fmla="*/ 160020 h 206576"/>
              <a:gd name="connsiteX9" fmla="*/ 0 w 384394"/>
              <a:gd name="connsiteY9" fmla="*/ 0 h 206576"/>
              <a:gd name="connsiteX0" fmla="*/ 0 w 384394"/>
              <a:gd name="connsiteY0" fmla="*/ 0 h 206576"/>
              <a:gd name="connsiteX1" fmla="*/ 33857 w 384394"/>
              <a:gd name="connsiteY1" fmla="*/ 44049 h 206576"/>
              <a:gd name="connsiteX2" fmla="*/ 171450 w 384394"/>
              <a:gd name="connsiteY2" fmla="*/ 49530 h 206576"/>
              <a:gd name="connsiteX3" fmla="*/ 304384 w 384394"/>
              <a:gd name="connsiteY3" fmla="*/ 99528 h 206576"/>
              <a:gd name="connsiteX4" fmla="*/ 384394 w 384394"/>
              <a:gd name="connsiteY4" fmla="*/ 180275 h 206576"/>
              <a:gd name="connsiteX5" fmla="*/ 224790 w 384394"/>
              <a:gd name="connsiteY5" fmla="*/ 206576 h 206576"/>
              <a:gd name="connsiteX6" fmla="*/ 159586 w 384394"/>
              <a:gd name="connsiteY6" fmla="*/ 199324 h 206576"/>
              <a:gd name="connsiteX7" fmla="*/ 49945 w 384394"/>
              <a:gd name="connsiteY7" fmla="*/ 179906 h 206576"/>
              <a:gd name="connsiteX8" fmla="*/ 0 w 384394"/>
              <a:gd name="connsiteY8" fmla="*/ 160020 h 206576"/>
              <a:gd name="connsiteX9" fmla="*/ 0 w 384394"/>
              <a:gd name="connsiteY9" fmla="*/ 0 h 206576"/>
              <a:gd name="connsiteX0" fmla="*/ 0 w 384394"/>
              <a:gd name="connsiteY0" fmla="*/ 0 h 202769"/>
              <a:gd name="connsiteX1" fmla="*/ 33857 w 384394"/>
              <a:gd name="connsiteY1" fmla="*/ 44049 h 202769"/>
              <a:gd name="connsiteX2" fmla="*/ 171450 w 384394"/>
              <a:gd name="connsiteY2" fmla="*/ 49530 h 202769"/>
              <a:gd name="connsiteX3" fmla="*/ 304384 w 384394"/>
              <a:gd name="connsiteY3" fmla="*/ 99528 h 202769"/>
              <a:gd name="connsiteX4" fmla="*/ 384394 w 384394"/>
              <a:gd name="connsiteY4" fmla="*/ 180275 h 202769"/>
              <a:gd name="connsiteX5" fmla="*/ 283130 w 384394"/>
              <a:gd name="connsiteY5" fmla="*/ 202769 h 202769"/>
              <a:gd name="connsiteX6" fmla="*/ 159586 w 384394"/>
              <a:gd name="connsiteY6" fmla="*/ 199324 h 202769"/>
              <a:gd name="connsiteX7" fmla="*/ 49945 w 384394"/>
              <a:gd name="connsiteY7" fmla="*/ 179906 h 202769"/>
              <a:gd name="connsiteX8" fmla="*/ 0 w 384394"/>
              <a:gd name="connsiteY8" fmla="*/ 160020 h 202769"/>
              <a:gd name="connsiteX9" fmla="*/ 0 w 384394"/>
              <a:gd name="connsiteY9" fmla="*/ 0 h 202769"/>
              <a:gd name="connsiteX0" fmla="*/ 0 w 384394"/>
              <a:gd name="connsiteY0" fmla="*/ 0 h 233586"/>
              <a:gd name="connsiteX1" fmla="*/ 33857 w 384394"/>
              <a:gd name="connsiteY1" fmla="*/ 44049 h 233586"/>
              <a:gd name="connsiteX2" fmla="*/ 171450 w 384394"/>
              <a:gd name="connsiteY2" fmla="*/ 49530 h 233586"/>
              <a:gd name="connsiteX3" fmla="*/ 304384 w 384394"/>
              <a:gd name="connsiteY3" fmla="*/ 99528 h 233586"/>
              <a:gd name="connsiteX4" fmla="*/ 384394 w 384394"/>
              <a:gd name="connsiteY4" fmla="*/ 180275 h 233586"/>
              <a:gd name="connsiteX5" fmla="*/ 283130 w 384394"/>
              <a:gd name="connsiteY5" fmla="*/ 202769 h 233586"/>
              <a:gd name="connsiteX6" fmla="*/ 232510 w 384394"/>
              <a:gd name="connsiteY6" fmla="*/ 233586 h 233586"/>
              <a:gd name="connsiteX7" fmla="*/ 49945 w 384394"/>
              <a:gd name="connsiteY7" fmla="*/ 179906 h 233586"/>
              <a:gd name="connsiteX8" fmla="*/ 0 w 384394"/>
              <a:gd name="connsiteY8" fmla="*/ 160020 h 233586"/>
              <a:gd name="connsiteX9" fmla="*/ 0 w 384394"/>
              <a:gd name="connsiteY9" fmla="*/ 0 h 233586"/>
              <a:gd name="connsiteX0" fmla="*/ 0 w 384394"/>
              <a:gd name="connsiteY0" fmla="*/ 0 h 271271"/>
              <a:gd name="connsiteX1" fmla="*/ 33857 w 384394"/>
              <a:gd name="connsiteY1" fmla="*/ 44049 h 271271"/>
              <a:gd name="connsiteX2" fmla="*/ 171450 w 384394"/>
              <a:gd name="connsiteY2" fmla="*/ 49530 h 271271"/>
              <a:gd name="connsiteX3" fmla="*/ 304384 w 384394"/>
              <a:gd name="connsiteY3" fmla="*/ 99528 h 271271"/>
              <a:gd name="connsiteX4" fmla="*/ 384394 w 384394"/>
              <a:gd name="connsiteY4" fmla="*/ 180275 h 271271"/>
              <a:gd name="connsiteX5" fmla="*/ 283130 w 384394"/>
              <a:gd name="connsiteY5" fmla="*/ 202769 h 271271"/>
              <a:gd name="connsiteX6" fmla="*/ 232510 w 384394"/>
              <a:gd name="connsiteY6" fmla="*/ 233586 h 271271"/>
              <a:gd name="connsiteX7" fmla="*/ 203087 w 384394"/>
              <a:gd name="connsiteY7" fmla="*/ 271271 h 271271"/>
              <a:gd name="connsiteX8" fmla="*/ 0 w 384394"/>
              <a:gd name="connsiteY8" fmla="*/ 160020 h 271271"/>
              <a:gd name="connsiteX9" fmla="*/ 0 w 384394"/>
              <a:gd name="connsiteY9" fmla="*/ 0 h 271271"/>
              <a:gd name="connsiteX0" fmla="*/ 0 w 384394"/>
              <a:gd name="connsiteY0" fmla="*/ 0 h 271271"/>
              <a:gd name="connsiteX1" fmla="*/ 33857 w 384394"/>
              <a:gd name="connsiteY1" fmla="*/ 44049 h 271271"/>
              <a:gd name="connsiteX2" fmla="*/ 171450 w 384394"/>
              <a:gd name="connsiteY2" fmla="*/ 49530 h 271271"/>
              <a:gd name="connsiteX3" fmla="*/ 304384 w 384394"/>
              <a:gd name="connsiteY3" fmla="*/ 99528 h 271271"/>
              <a:gd name="connsiteX4" fmla="*/ 384394 w 384394"/>
              <a:gd name="connsiteY4" fmla="*/ 180275 h 271271"/>
              <a:gd name="connsiteX5" fmla="*/ 283130 w 384394"/>
              <a:gd name="connsiteY5" fmla="*/ 202769 h 271271"/>
              <a:gd name="connsiteX6" fmla="*/ 232510 w 384394"/>
              <a:gd name="connsiteY6" fmla="*/ 233586 h 271271"/>
              <a:gd name="connsiteX7" fmla="*/ 203087 w 384394"/>
              <a:gd name="connsiteY7" fmla="*/ 271271 h 271271"/>
              <a:gd name="connsiteX8" fmla="*/ 109387 w 384394"/>
              <a:gd name="connsiteY8" fmla="*/ 255192 h 271271"/>
              <a:gd name="connsiteX9" fmla="*/ 0 w 384394"/>
              <a:gd name="connsiteY9" fmla="*/ 0 h 271271"/>
              <a:gd name="connsiteX0" fmla="*/ 75530 w 350537"/>
              <a:gd name="connsiteY0" fmla="*/ 211143 h 227222"/>
              <a:gd name="connsiteX1" fmla="*/ 0 w 350537"/>
              <a:gd name="connsiteY1" fmla="*/ 0 h 227222"/>
              <a:gd name="connsiteX2" fmla="*/ 137593 w 350537"/>
              <a:gd name="connsiteY2" fmla="*/ 5481 h 227222"/>
              <a:gd name="connsiteX3" fmla="*/ 270527 w 350537"/>
              <a:gd name="connsiteY3" fmla="*/ 55479 h 227222"/>
              <a:gd name="connsiteX4" fmla="*/ 350537 w 350537"/>
              <a:gd name="connsiteY4" fmla="*/ 136226 h 227222"/>
              <a:gd name="connsiteX5" fmla="*/ 249273 w 350537"/>
              <a:gd name="connsiteY5" fmla="*/ 158720 h 227222"/>
              <a:gd name="connsiteX6" fmla="*/ 198653 w 350537"/>
              <a:gd name="connsiteY6" fmla="*/ 189537 h 227222"/>
              <a:gd name="connsiteX7" fmla="*/ 169230 w 350537"/>
              <a:gd name="connsiteY7" fmla="*/ 227222 h 227222"/>
              <a:gd name="connsiteX8" fmla="*/ 75530 w 350537"/>
              <a:gd name="connsiteY8" fmla="*/ 211143 h 227222"/>
              <a:gd name="connsiteX0" fmla="*/ 0 w 275007"/>
              <a:gd name="connsiteY0" fmla="*/ 205662 h 221741"/>
              <a:gd name="connsiteX1" fmla="*/ 8334 w 275007"/>
              <a:gd name="connsiteY1" fmla="*/ 97305 h 221741"/>
              <a:gd name="connsiteX2" fmla="*/ 62063 w 275007"/>
              <a:gd name="connsiteY2" fmla="*/ 0 h 221741"/>
              <a:gd name="connsiteX3" fmla="*/ 194997 w 275007"/>
              <a:gd name="connsiteY3" fmla="*/ 49998 h 221741"/>
              <a:gd name="connsiteX4" fmla="*/ 275007 w 275007"/>
              <a:gd name="connsiteY4" fmla="*/ 130745 h 221741"/>
              <a:gd name="connsiteX5" fmla="*/ 173743 w 275007"/>
              <a:gd name="connsiteY5" fmla="*/ 153239 h 221741"/>
              <a:gd name="connsiteX6" fmla="*/ 123123 w 275007"/>
              <a:gd name="connsiteY6" fmla="*/ 184056 h 221741"/>
              <a:gd name="connsiteX7" fmla="*/ 93700 w 275007"/>
              <a:gd name="connsiteY7" fmla="*/ 221741 h 221741"/>
              <a:gd name="connsiteX8" fmla="*/ 0 w 275007"/>
              <a:gd name="connsiteY8" fmla="*/ 205662 h 221741"/>
              <a:gd name="connsiteX0" fmla="*/ 0 w 275007"/>
              <a:gd name="connsiteY0" fmla="*/ 155664 h 171743"/>
              <a:gd name="connsiteX1" fmla="*/ 8334 w 275007"/>
              <a:gd name="connsiteY1" fmla="*/ 47307 h 171743"/>
              <a:gd name="connsiteX2" fmla="*/ 58416 w 275007"/>
              <a:gd name="connsiteY2" fmla="*/ 37561 h 171743"/>
              <a:gd name="connsiteX3" fmla="*/ 194997 w 275007"/>
              <a:gd name="connsiteY3" fmla="*/ 0 h 171743"/>
              <a:gd name="connsiteX4" fmla="*/ 275007 w 275007"/>
              <a:gd name="connsiteY4" fmla="*/ 80747 h 171743"/>
              <a:gd name="connsiteX5" fmla="*/ 173743 w 275007"/>
              <a:gd name="connsiteY5" fmla="*/ 103241 h 171743"/>
              <a:gd name="connsiteX6" fmla="*/ 123123 w 275007"/>
              <a:gd name="connsiteY6" fmla="*/ 134058 h 171743"/>
              <a:gd name="connsiteX7" fmla="*/ 93700 w 275007"/>
              <a:gd name="connsiteY7" fmla="*/ 171743 h 171743"/>
              <a:gd name="connsiteX8" fmla="*/ 0 w 275007"/>
              <a:gd name="connsiteY8" fmla="*/ 155664 h 171743"/>
              <a:gd name="connsiteX0" fmla="*/ 0 w 275007"/>
              <a:gd name="connsiteY0" fmla="*/ 125209 h 141288"/>
              <a:gd name="connsiteX1" fmla="*/ 8334 w 275007"/>
              <a:gd name="connsiteY1" fmla="*/ 16852 h 141288"/>
              <a:gd name="connsiteX2" fmla="*/ 58416 w 275007"/>
              <a:gd name="connsiteY2" fmla="*/ 7106 h 141288"/>
              <a:gd name="connsiteX3" fmla="*/ 154889 w 275007"/>
              <a:gd name="connsiteY3" fmla="*/ 0 h 141288"/>
              <a:gd name="connsiteX4" fmla="*/ 275007 w 275007"/>
              <a:gd name="connsiteY4" fmla="*/ 50292 h 141288"/>
              <a:gd name="connsiteX5" fmla="*/ 173743 w 275007"/>
              <a:gd name="connsiteY5" fmla="*/ 72786 h 141288"/>
              <a:gd name="connsiteX6" fmla="*/ 123123 w 275007"/>
              <a:gd name="connsiteY6" fmla="*/ 103603 h 141288"/>
              <a:gd name="connsiteX7" fmla="*/ 93700 w 275007"/>
              <a:gd name="connsiteY7" fmla="*/ 141288 h 141288"/>
              <a:gd name="connsiteX8" fmla="*/ 0 w 275007"/>
              <a:gd name="connsiteY8" fmla="*/ 125209 h 141288"/>
              <a:gd name="connsiteX0" fmla="*/ 6251 w 281258"/>
              <a:gd name="connsiteY0" fmla="*/ 146426 h 162505"/>
              <a:gd name="connsiteX1" fmla="*/ 0 w 281258"/>
              <a:gd name="connsiteY1" fmla="*/ 0 h 162505"/>
              <a:gd name="connsiteX2" fmla="*/ 64667 w 281258"/>
              <a:gd name="connsiteY2" fmla="*/ 28323 h 162505"/>
              <a:gd name="connsiteX3" fmla="*/ 161140 w 281258"/>
              <a:gd name="connsiteY3" fmla="*/ 21217 h 162505"/>
              <a:gd name="connsiteX4" fmla="*/ 281258 w 281258"/>
              <a:gd name="connsiteY4" fmla="*/ 71509 h 162505"/>
              <a:gd name="connsiteX5" fmla="*/ 179994 w 281258"/>
              <a:gd name="connsiteY5" fmla="*/ 94003 h 162505"/>
              <a:gd name="connsiteX6" fmla="*/ 129374 w 281258"/>
              <a:gd name="connsiteY6" fmla="*/ 124820 h 162505"/>
              <a:gd name="connsiteX7" fmla="*/ 99951 w 281258"/>
              <a:gd name="connsiteY7" fmla="*/ 162505 h 162505"/>
              <a:gd name="connsiteX8" fmla="*/ 6251 w 281258"/>
              <a:gd name="connsiteY8" fmla="*/ 146426 h 162505"/>
              <a:gd name="connsiteX0" fmla="*/ 6251 w 281258"/>
              <a:gd name="connsiteY0" fmla="*/ 146426 h 162505"/>
              <a:gd name="connsiteX1" fmla="*/ 0 w 281258"/>
              <a:gd name="connsiteY1" fmla="*/ 0 h 162505"/>
              <a:gd name="connsiteX2" fmla="*/ 79252 w 281258"/>
              <a:gd name="connsiteY2" fmla="*/ 20709 h 162505"/>
              <a:gd name="connsiteX3" fmla="*/ 161140 w 281258"/>
              <a:gd name="connsiteY3" fmla="*/ 21217 h 162505"/>
              <a:gd name="connsiteX4" fmla="*/ 281258 w 281258"/>
              <a:gd name="connsiteY4" fmla="*/ 71509 h 162505"/>
              <a:gd name="connsiteX5" fmla="*/ 179994 w 281258"/>
              <a:gd name="connsiteY5" fmla="*/ 94003 h 162505"/>
              <a:gd name="connsiteX6" fmla="*/ 129374 w 281258"/>
              <a:gd name="connsiteY6" fmla="*/ 124820 h 162505"/>
              <a:gd name="connsiteX7" fmla="*/ 99951 w 281258"/>
              <a:gd name="connsiteY7" fmla="*/ 162505 h 162505"/>
              <a:gd name="connsiteX8" fmla="*/ 6251 w 281258"/>
              <a:gd name="connsiteY8" fmla="*/ 146426 h 162505"/>
              <a:gd name="connsiteX0" fmla="*/ 6251 w 281258"/>
              <a:gd name="connsiteY0" fmla="*/ 146426 h 162505"/>
              <a:gd name="connsiteX1" fmla="*/ 0 w 281258"/>
              <a:gd name="connsiteY1" fmla="*/ 0 h 162505"/>
              <a:gd name="connsiteX2" fmla="*/ 79252 w 281258"/>
              <a:gd name="connsiteY2" fmla="*/ 9288 h 162505"/>
              <a:gd name="connsiteX3" fmla="*/ 161140 w 281258"/>
              <a:gd name="connsiteY3" fmla="*/ 21217 h 162505"/>
              <a:gd name="connsiteX4" fmla="*/ 281258 w 281258"/>
              <a:gd name="connsiteY4" fmla="*/ 71509 h 162505"/>
              <a:gd name="connsiteX5" fmla="*/ 179994 w 281258"/>
              <a:gd name="connsiteY5" fmla="*/ 94003 h 162505"/>
              <a:gd name="connsiteX6" fmla="*/ 129374 w 281258"/>
              <a:gd name="connsiteY6" fmla="*/ 124820 h 162505"/>
              <a:gd name="connsiteX7" fmla="*/ 99951 w 281258"/>
              <a:gd name="connsiteY7" fmla="*/ 162505 h 162505"/>
              <a:gd name="connsiteX8" fmla="*/ 6251 w 281258"/>
              <a:gd name="connsiteY8" fmla="*/ 146426 h 162505"/>
              <a:gd name="connsiteX0" fmla="*/ 0 w 275007"/>
              <a:gd name="connsiteY0" fmla="*/ 137138 h 153217"/>
              <a:gd name="connsiteX1" fmla="*/ 4688 w 275007"/>
              <a:gd name="connsiteY1" fmla="*/ 9747 h 153217"/>
              <a:gd name="connsiteX2" fmla="*/ 73001 w 275007"/>
              <a:gd name="connsiteY2" fmla="*/ 0 h 153217"/>
              <a:gd name="connsiteX3" fmla="*/ 154889 w 275007"/>
              <a:gd name="connsiteY3" fmla="*/ 11929 h 153217"/>
              <a:gd name="connsiteX4" fmla="*/ 275007 w 275007"/>
              <a:gd name="connsiteY4" fmla="*/ 62221 h 153217"/>
              <a:gd name="connsiteX5" fmla="*/ 173743 w 275007"/>
              <a:gd name="connsiteY5" fmla="*/ 84715 h 153217"/>
              <a:gd name="connsiteX6" fmla="*/ 123123 w 275007"/>
              <a:gd name="connsiteY6" fmla="*/ 115532 h 153217"/>
              <a:gd name="connsiteX7" fmla="*/ 93700 w 275007"/>
              <a:gd name="connsiteY7" fmla="*/ 153217 h 153217"/>
              <a:gd name="connsiteX8" fmla="*/ 0 w 275007"/>
              <a:gd name="connsiteY8" fmla="*/ 137138 h 153217"/>
              <a:gd name="connsiteX0" fmla="*/ 0 w 275007"/>
              <a:gd name="connsiteY0" fmla="*/ 137138 h 153217"/>
              <a:gd name="connsiteX1" fmla="*/ 4688 w 275007"/>
              <a:gd name="connsiteY1" fmla="*/ 9747 h 153217"/>
              <a:gd name="connsiteX2" fmla="*/ 73001 w 275007"/>
              <a:gd name="connsiteY2" fmla="*/ 0 h 153217"/>
              <a:gd name="connsiteX3" fmla="*/ 184059 w 275007"/>
              <a:gd name="connsiteY3" fmla="*/ 15736 h 153217"/>
              <a:gd name="connsiteX4" fmla="*/ 275007 w 275007"/>
              <a:gd name="connsiteY4" fmla="*/ 62221 h 153217"/>
              <a:gd name="connsiteX5" fmla="*/ 173743 w 275007"/>
              <a:gd name="connsiteY5" fmla="*/ 84715 h 153217"/>
              <a:gd name="connsiteX6" fmla="*/ 123123 w 275007"/>
              <a:gd name="connsiteY6" fmla="*/ 115532 h 153217"/>
              <a:gd name="connsiteX7" fmla="*/ 93700 w 275007"/>
              <a:gd name="connsiteY7" fmla="*/ 153217 h 153217"/>
              <a:gd name="connsiteX8" fmla="*/ 0 w 275007"/>
              <a:gd name="connsiteY8" fmla="*/ 137138 h 153217"/>
              <a:gd name="connsiteX0" fmla="*/ 0 w 282299"/>
              <a:gd name="connsiteY0" fmla="*/ 137138 h 153217"/>
              <a:gd name="connsiteX1" fmla="*/ 4688 w 282299"/>
              <a:gd name="connsiteY1" fmla="*/ 9747 h 153217"/>
              <a:gd name="connsiteX2" fmla="*/ 73001 w 282299"/>
              <a:gd name="connsiteY2" fmla="*/ 0 h 153217"/>
              <a:gd name="connsiteX3" fmla="*/ 184059 w 282299"/>
              <a:gd name="connsiteY3" fmla="*/ 15736 h 153217"/>
              <a:gd name="connsiteX4" fmla="*/ 282299 w 282299"/>
              <a:gd name="connsiteY4" fmla="*/ 54607 h 153217"/>
              <a:gd name="connsiteX5" fmla="*/ 173743 w 282299"/>
              <a:gd name="connsiteY5" fmla="*/ 84715 h 153217"/>
              <a:gd name="connsiteX6" fmla="*/ 123123 w 282299"/>
              <a:gd name="connsiteY6" fmla="*/ 115532 h 153217"/>
              <a:gd name="connsiteX7" fmla="*/ 93700 w 282299"/>
              <a:gd name="connsiteY7" fmla="*/ 153217 h 153217"/>
              <a:gd name="connsiteX8" fmla="*/ 0 w 282299"/>
              <a:gd name="connsiteY8" fmla="*/ 137138 h 153217"/>
              <a:gd name="connsiteX0" fmla="*/ 0 w 282299"/>
              <a:gd name="connsiteY0" fmla="*/ 137138 h 153217"/>
              <a:gd name="connsiteX1" fmla="*/ 4688 w 282299"/>
              <a:gd name="connsiteY1" fmla="*/ 9747 h 153217"/>
              <a:gd name="connsiteX2" fmla="*/ 73001 w 282299"/>
              <a:gd name="connsiteY2" fmla="*/ 0 h 153217"/>
              <a:gd name="connsiteX3" fmla="*/ 253338 w 282299"/>
              <a:gd name="connsiteY3" fmla="*/ 15736 h 153217"/>
              <a:gd name="connsiteX4" fmla="*/ 282299 w 282299"/>
              <a:gd name="connsiteY4" fmla="*/ 54607 h 153217"/>
              <a:gd name="connsiteX5" fmla="*/ 173743 w 282299"/>
              <a:gd name="connsiteY5" fmla="*/ 84715 h 153217"/>
              <a:gd name="connsiteX6" fmla="*/ 123123 w 282299"/>
              <a:gd name="connsiteY6" fmla="*/ 115532 h 153217"/>
              <a:gd name="connsiteX7" fmla="*/ 93700 w 282299"/>
              <a:gd name="connsiteY7" fmla="*/ 153217 h 153217"/>
              <a:gd name="connsiteX8" fmla="*/ 0 w 282299"/>
              <a:gd name="connsiteY8" fmla="*/ 137138 h 153217"/>
              <a:gd name="connsiteX0" fmla="*/ 0 w 311469"/>
              <a:gd name="connsiteY0" fmla="*/ 137138 h 153217"/>
              <a:gd name="connsiteX1" fmla="*/ 4688 w 311469"/>
              <a:gd name="connsiteY1" fmla="*/ 9747 h 153217"/>
              <a:gd name="connsiteX2" fmla="*/ 73001 w 311469"/>
              <a:gd name="connsiteY2" fmla="*/ 0 h 153217"/>
              <a:gd name="connsiteX3" fmla="*/ 253338 w 311469"/>
              <a:gd name="connsiteY3" fmla="*/ 15736 h 153217"/>
              <a:gd name="connsiteX4" fmla="*/ 311469 w 311469"/>
              <a:gd name="connsiteY4" fmla="*/ 46993 h 153217"/>
              <a:gd name="connsiteX5" fmla="*/ 173743 w 311469"/>
              <a:gd name="connsiteY5" fmla="*/ 84715 h 153217"/>
              <a:gd name="connsiteX6" fmla="*/ 123123 w 311469"/>
              <a:gd name="connsiteY6" fmla="*/ 115532 h 153217"/>
              <a:gd name="connsiteX7" fmla="*/ 93700 w 311469"/>
              <a:gd name="connsiteY7" fmla="*/ 153217 h 153217"/>
              <a:gd name="connsiteX8" fmla="*/ 0 w 311469"/>
              <a:gd name="connsiteY8" fmla="*/ 137138 h 15321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311469" h="153217">
                <a:moveTo>
                  <a:pt x="0" y="137138"/>
                </a:moveTo>
                <a:lnTo>
                  <a:pt x="4688" y="9747"/>
                </a:lnTo>
                <a:lnTo>
                  <a:pt x="73001" y="0"/>
                </a:lnTo>
                <a:lnTo>
                  <a:pt x="253338" y="15736"/>
                </a:lnTo>
                <a:lnTo>
                  <a:pt x="311469" y="46993"/>
                </a:lnTo>
                <a:lnTo>
                  <a:pt x="173743" y="84715"/>
                </a:lnTo>
                <a:lnTo>
                  <a:pt x="123123" y="115532"/>
                </a:lnTo>
                <a:lnTo>
                  <a:pt x="93700" y="153217"/>
                </a:lnTo>
                <a:lnTo>
                  <a:pt x="0" y="137138"/>
                </a:lnTo>
                <a:close/>
              </a:path>
            </a:pathLst>
          </a:custGeom>
          <a:solidFill>
            <a:srgbClr val="FFCCFF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59" name="フリーフォーム: 図形 258">
            <a:extLst>
              <a:ext uri="{FF2B5EF4-FFF2-40B4-BE49-F238E27FC236}">
                <a16:creationId xmlns:a16="http://schemas.microsoft.com/office/drawing/2014/main" id="{1B8ED96B-BAA5-86F1-2550-CC97F8AE9A41}"/>
              </a:ext>
            </a:extLst>
          </xdr:cNvPr>
          <xdr:cNvSpPr/>
        </xdr:nvSpPr>
        <xdr:spPr>
          <a:xfrm>
            <a:off x="20525170" y="2566195"/>
            <a:ext cx="517391" cy="194194"/>
          </a:xfrm>
          <a:custGeom>
            <a:avLst/>
            <a:gdLst>
              <a:gd name="connsiteX0" fmla="*/ 0 w 541020"/>
              <a:gd name="connsiteY0" fmla="*/ 0 h 251460"/>
              <a:gd name="connsiteX1" fmla="*/ 68580 w 541020"/>
              <a:gd name="connsiteY1" fmla="*/ 80010 h 251460"/>
              <a:gd name="connsiteX2" fmla="*/ 217170 w 541020"/>
              <a:gd name="connsiteY2" fmla="*/ 110490 h 251460"/>
              <a:gd name="connsiteX3" fmla="*/ 441960 w 541020"/>
              <a:gd name="connsiteY3" fmla="*/ 87630 h 251460"/>
              <a:gd name="connsiteX4" fmla="*/ 541020 w 541020"/>
              <a:gd name="connsiteY4" fmla="*/ 64770 h 251460"/>
              <a:gd name="connsiteX5" fmla="*/ 422910 w 541020"/>
              <a:gd name="connsiteY5" fmla="*/ 213360 h 251460"/>
              <a:gd name="connsiteX6" fmla="*/ 323850 w 541020"/>
              <a:gd name="connsiteY6" fmla="*/ 232410 h 251460"/>
              <a:gd name="connsiteX7" fmla="*/ 190500 w 541020"/>
              <a:gd name="connsiteY7" fmla="*/ 251460 h 251460"/>
              <a:gd name="connsiteX8" fmla="*/ 49530 w 541020"/>
              <a:gd name="connsiteY8" fmla="*/ 220980 h 251460"/>
              <a:gd name="connsiteX9" fmla="*/ 3810 w 541020"/>
              <a:gd name="connsiteY9" fmla="*/ 137160 h 251460"/>
              <a:gd name="connsiteX0" fmla="*/ 0 w 541020"/>
              <a:gd name="connsiteY0" fmla="*/ 0 h 251460"/>
              <a:gd name="connsiteX1" fmla="*/ 68580 w 541020"/>
              <a:gd name="connsiteY1" fmla="*/ 80010 h 251460"/>
              <a:gd name="connsiteX2" fmla="*/ 217170 w 541020"/>
              <a:gd name="connsiteY2" fmla="*/ 110490 h 251460"/>
              <a:gd name="connsiteX3" fmla="*/ 441960 w 541020"/>
              <a:gd name="connsiteY3" fmla="*/ 87630 h 251460"/>
              <a:gd name="connsiteX4" fmla="*/ 541020 w 541020"/>
              <a:gd name="connsiteY4" fmla="*/ 64770 h 251460"/>
              <a:gd name="connsiteX5" fmla="*/ 422910 w 541020"/>
              <a:gd name="connsiteY5" fmla="*/ 213360 h 251460"/>
              <a:gd name="connsiteX6" fmla="*/ 323850 w 541020"/>
              <a:gd name="connsiteY6" fmla="*/ 232410 h 251460"/>
              <a:gd name="connsiteX7" fmla="*/ 190500 w 541020"/>
              <a:gd name="connsiteY7" fmla="*/ 251460 h 251460"/>
              <a:gd name="connsiteX8" fmla="*/ 49530 w 541020"/>
              <a:gd name="connsiteY8" fmla="*/ 220980 h 251460"/>
              <a:gd name="connsiteX9" fmla="*/ 6773 w 541020"/>
              <a:gd name="connsiteY9" fmla="*/ 190657 h 251460"/>
              <a:gd name="connsiteX0" fmla="*/ 11004 w 534247"/>
              <a:gd name="connsiteY0" fmla="*/ 6560 h 186690"/>
              <a:gd name="connsiteX1" fmla="*/ 61807 w 534247"/>
              <a:gd name="connsiteY1" fmla="*/ 15240 h 186690"/>
              <a:gd name="connsiteX2" fmla="*/ 210397 w 534247"/>
              <a:gd name="connsiteY2" fmla="*/ 45720 h 186690"/>
              <a:gd name="connsiteX3" fmla="*/ 435187 w 534247"/>
              <a:gd name="connsiteY3" fmla="*/ 22860 h 186690"/>
              <a:gd name="connsiteX4" fmla="*/ 534247 w 534247"/>
              <a:gd name="connsiteY4" fmla="*/ 0 h 186690"/>
              <a:gd name="connsiteX5" fmla="*/ 416137 w 534247"/>
              <a:gd name="connsiteY5" fmla="*/ 148590 h 186690"/>
              <a:gd name="connsiteX6" fmla="*/ 317077 w 534247"/>
              <a:gd name="connsiteY6" fmla="*/ 167640 h 186690"/>
              <a:gd name="connsiteX7" fmla="*/ 183727 w 534247"/>
              <a:gd name="connsiteY7" fmla="*/ 186690 h 186690"/>
              <a:gd name="connsiteX8" fmla="*/ 42757 w 534247"/>
              <a:gd name="connsiteY8" fmla="*/ 156210 h 186690"/>
              <a:gd name="connsiteX9" fmla="*/ 0 w 534247"/>
              <a:gd name="connsiteY9" fmla="*/ 125887 h 186690"/>
              <a:gd name="connsiteX0" fmla="*/ 11004 w 534247"/>
              <a:gd name="connsiteY0" fmla="*/ 6560 h 186690"/>
              <a:gd name="connsiteX1" fmla="*/ 61807 w 534247"/>
              <a:gd name="connsiteY1" fmla="*/ 50904 h 186690"/>
              <a:gd name="connsiteX2" fmla="*/ 210397 w 534247"/>
              <a:gd name="connsiteY2" fmla="*/ 45720 h 186690"/>
              <a:gd name="connsiteX3" fmla="*/ 435187 w 534247"/>
              <a:gd name="connsiteY3" fmla="*/ 22860 h 186690"/>
              <a:gd name="connsiteX4" fmla="*/ 534247 w 534247"/>
              <a:gd name="connsiteY4" fmla="*/ 0 h 186690"/>
              <a:gd name="connsiteX5" fmla="*/ 416137 w 534247"/>
              <a:gd name="connsiteY5" fmla="*/ 148590 h 186690"/>
              <a:gd name="connsiteX6" fmla="*/ 317077 w 534247"/>
              <a:gd name="connsiteY6" fmla="*/ 167640 h 186690"/>
              <a:gd name="connsiteX7" fmla="*/ 183727 w 534247"/>
              <a:gd name="connsiteY7" fmla="*/ 186690 h 186690"/>
              <a:gd name="connsiteX8" fmla="*/ 42757 w 534247"/>
              <a:gd name="connsiteY8" fmla="*/ 156210 h 186690"/>
              <a:gd name="connsiteX9" fmla="*/ 0 w 534247"/>
              <a:gd name="connsiteY9" fmla="*/ 125887 h 186690"/>
              <a:gd name="connsiteX0" fmla="*/ 11004 w 534247"/>
              <a:gd name="connsiteY0" fmla="*/ 6560 h 186690"/>
              <a:gd name="connsiteX1" fmla="*/ 61807 w 534247"/>
              <a:gd name="connsiteY1" fmla="*/ 50904 h 186690"/>
              <a:gd name="connsiteX2" fmla="*/ 228173 w 534247"/>
              <a:gd name="connsiteY2" fmla="*/ 81385 h 186690"/>
              <a:gd name="connsiteX3" fmla="*/ 435187 w 534247"/>
              <a:gd name="connsiteY3" fmla="*/ 22860 h 186690"/>
              <a:gd name="connsiteX4" fmla="*/ 534247 w 534247"/>
              <a:gd name="connsiteY4" fmla="*/ 0 h 186690"/>
              <a:gd name="connsiteX5" fmla="*/ 416137 w 534247"/>
              <a:gd name="connsiteY5" fmla="*/ 148590 h 186690"/>
              <a:gd name="connsiteX6" fmla="*/ 317077 w 534247"/>
              <a:gd name="connsiteY6" fmla="*/ 167640 h 186690"/>
              <a:gd name="connsiteX7" fmla="*/ 183727 w 534247"/>
              <a:gd name="connsiteY7" fmla="*/ 186690 h 186690"/>
              <a:gd name="connsiteX8" fmla="*/ 42757 w 534247"/>
              <a:gd name="connsiteY8" fmla="*/ 156210 h 186690"/>
              <a:gd name="connsiteX9" fmla="*/ 0 w 534247"/>
              <a:gd name="connsiteY9" fmla="*/ 125887 h 186690"/>
              <a:gd name="connsiteX0" fmla="*/ 11004 w 534247"/>
              <a:gd name="connsiteY0" fmla="*/ 6560 h 186690"/>
              <a:gd name="connsiteX1" fmla="*/ 61807 w 534247"/>
              <a:gd name="connsiteY1" fmla="*/ 50904 h 186690"/>
              <a:gd name="connsiteX2" fmla="*/ 228173 w 534247"/>
              <a:gd name="connsiteY2" fmla="*/ 81385 h 186690"/>
              <a:gd name="connsiteX3" fmla="*/ 399634 w 534247"/>
              <a:gd name="connsiteY3" fmla="*/ 64468 h 186690"/>
              <a:gd name="connsiteX4" fmla="*/ 534247 w 534247"/>
              <a:gd name="connsiteY4" fmla="*/ 0 h 186690"/>
              <a:gd name="connsiteX5" fmla="*/ 416137 w 534247"/>
              <a:gd name="connsiteY5" fmla="*/ 148590 h 186690"/>
              <a:gd name="connsiteX6" fmla="*/ 317077 w 534247"/>
              <a:gd name="connsiteY6" fmla="*/ 167640 h 186690"/>
              <a:gd name="connsiteX7" fmla="*/ 183727 w 534247"/>
              <a:gd name="connsiteY7" fmla="*/ 186690 h 186690"/>
              <a:gd name="connsiteX8" fmla="*/ 42757 w 534247"/>
              <a:gd name="connsiteY8" fmla="*/ 156210 h 186690"/>
              <a:gd name="connsiteX9" fmla="*/ 0 w 534247"/>
              <a:gd name="connsiteY9" fmla="*/ 125887 h 186690"/>
              <a:gd name="connsiteX0" fmla="*/ 11004 w 495731"/>
              <a:gd name="connsiteY0" fmla="*/ 0 h 180130"/>
              <a:gd name="connsiteX1" fmla="*/ 61807 w 495731"/>
              <a:gd name="connsiteY1" fmla="*/ 44344 h 180130"/>
              <a:gd name="connsiteX2" fmla="*/ 228173 w 495731"/>
              <a:gd name="connsiteY2" fmla="*/ 74825 h 180130"/>
              <a:gd name="connsiteX3" fmla="*/ 399634 w 495731"/>
              <a:gd name="connsiteY3" fmla="*/ 57908 h 180130"/>
              <a:gd name="connsiteX4" fmla="*/ 495731 w 495731"/>
              <a:gd name="connsiteY4" fmla="*/ 26133 h 180130"/>
              <a:gd name="connsiteX5" fmla="*/ 416137 w 495731"/>
              <a:gd name="connsiteY5" fmla="*/ 142030 h 180130"/>
              <a:gd name="connsiteX6" fmla="*/ 317077 w 495731"/>
              <a:gd name="connsiteY6" fmla="*/ 161080 h 180130"/>
              <a:gd name="connsiteX7" fmla="*/ 183727 w 495731"/>
              <a:gd name="connsiteY7" fmla="*/ 180130 h 180130"/>
              <a:gd name="connsiteX8" fmla="*/ 42757 w 495731"/>
              <a:gd name="connsiteY8" fmla="*/ 149650 h 180130"/>
              <a:gd name="connsiteX9" fmla="*/ 0 w 495731"/>
              <a:gd name="connsiteY9" fmla="*/ 119327 h 180130"/>
              <a:gd name="connsiteX0" fmla="*/ 11004 w 495731"/>
              <a:gd name="connsiteY0" fmla="*/ 0 h 195349"/>
              <a:gd name="connsiteX1" fmla="*/ 61807 w 495731"/>
              <a:gd name="connsiteY1" fmla="*/ 59563 h 195349"/>
              <a:gd name="connsiteX2" fmla="*/ 228173 w 495731"/>
              <a:gd name="connsiteY2" fmla="*/ 90044 h 195349"/>
              <a:gd name="connsiteX3" fmla="*/ 399634 w 495731"/>
              <a:gd name="connsiteY3" fmla="*/ 73127 h 195349"/>
              <a:gd name="connsiteX4" fmla="*/ 495731 w 495731"/>
              <a:gd name="connsiteY4" fmla="*/ 41352 h 195349"/>
              <a:gd name="connsiteX5" fmla="*/ 416137 w 495731"/>
              <a:gd name="connsiteY5" fmla="*/ 157249 h 195349"/>
              <a:gd name="connsiteX6" fmla="*/ 317077 w 495731"/>
              <a:gd name="connsiteY6" fmla="*/ 176299 h 195349"/>
              <a:gd name="connsiteX7" fmla="*/ 183727 w 495731"/>
              <a:gd name="connsiteY7" fmla="*/ 195349 h 195349"/>
              <a:gd name="connsiteX8" fmla="*/ 42757 w 495731"/>
              <a:gd name="connsiteY8" fmla="*/ 164869 h 195349"/>
              <a:gd name="connsiteX9" fmla="*/ 0 w 495731"/>
              <a:gd name="connsiteY9" fmla="*/ 134546 h 195349"/>
              <a:gd name="connsiteX0" fmla="*/ 11004 w 495731"/>
              <a:gd name="connsiteY0" fmla="*/ 0 h 195349"/>
              <a:gd name="connsiteX1" fmla="*/ 72775 w 495731"/>
              <a:gd name="connsiteY1" fmla="*/ 44345 h 195349"/>
              <a:gd name="connsiteX2" fmla="*/ 228173 w 495731"/>
              <a:gd name="connsiteY2" fmla="*/ 90044 h 195349"/>
              <a:gd name="connsiteX3" fmla="*/ 399634 w 495731"/>
              <a:gd name="connsiteY3" fmla="*/ 73127 h 195349"/>
              <a:gd name="connsiteX4" fmla="*/ 495731 w 495731"/>
              <a:gd name="connsiteY4" fmla="*/ 41352 h 195349"/>
              <a:gd name="connsiteX5" fmla="*/ 416137 w 495731"/>
              <a:gd name="connsiteY5" fmla="*/ 157249 h 195349"/>
              <a:gd name="connsiteX6" fmla="*/ 317077 w 495731"/>
              <a:gd name="connsiteY6" fmla="*/ 176299 h 195349"/>
              <a:gd name="connsiteX7" fmla="*/ 183727 w 495731"/>
              <a:gd name="connsiteY7" fmla="*/ 195349 h 195349"/>
              <a:gd name="connsiteX8" fmla="*/ 42757 w 495731"/>
              <a:gd name="connsiteY8" fmla="*/ 164869 h 195349"/>
              <a:gd name="connsiteX9" fmla="*/ 0 w 495731"/>
              <a:gd name="connsiteY9" fmla="*/ 134546 h 195349"/>
              <a:gd name="connsiteX0" fmla="*/ 11004 w 495731"/>
              <a:gd name="connsiteY0" fmla="*/ 0 h 195349"/>
              <a:gd name="connsiteX1" fmla="*/ 72775 w 495731"/>
              <a:gd name="connsiteY1" fmla="*/ 44345 h 195349"/>
              <a:gd name="connsiteX2" fmla="*/ 224517 w 495731"/>
              <a:gd name="connsiteY2" fmla="*/ 63412 h 195349"/>
              <a:gd name="connsiteX3" fmla="*/ 399634 w 495731"/>
              <a:gd name="connsiteY3" fmla="*/ 73127 h 195349"/>
              <a:gd name="connsiteX4" fmla="*/ 495731 w 495731"/>
              <a:gd name="connsiteY4" fmla="*/ 41352 h 195349"/>
              <a:gd name="connsiteX5" fmla="*/ 416137 w 495731"/>
              <a:gd name="connsiteY5" fmla="*/ 157249 h 195349"/>
              <a:gd name="connsiteX6" fmla="*/ 317077 w 495731"/>
              <a:gd name="connsiteY6" fmla="*/ 176299 h 195349"/>
              <a:gd name="connsiteX7" fmla="*/ 183727 w 495731"/>
              <a:gd name="connsiteY7" fmla="*/ 195349 h 195349"/>
              <a:gd name="connsiteX8" fmla="*/ 42757 w 495731"/>
              <a:gd name="connsiteY8" fmla="*/ 164869 h 195349"/>
              <a:gd name="connsiteX9" fmla="*/ 0 w 495731"/>
              <a:gd name="connsiteY9" fmla="*/ 134546 h 195349"/>
              <a:gd name="connsiteX0" fmla="*/ 11004 w 495731"/>
              <a:gd name="connsiteY0" fmla="*/ 0 h 195349"/>
              <a:gd name="connsiteX1" fmla="*/ 72775 w 495731"/>
              <a:gd name="connsiteY1" fmla="*/ 44345 h 195349"/>
              <a:gd name="connsiteX2" fmla="*/ 224517 w 495731"/>
              <a:gd name="connsiteY2" fmla="*/ 63412 h 195349"/>
              <a:gd name="connsiteX3" fmla="*/ 381355 w 495731"/>
              <a:gd name="connsiteY3" fmla="*/ 38885 h 195349"/>
              <a:gd name="connsiteX4" fmla="*/ 495731 w 495731"/>
              <a:gd name="connsiteY4" fmla="*/ 41352 h 195349"/>
              <a:gd name="connsiteX5" fmla="*/ 416137 w 495731"/>
              <a:gd name="connsiteY5" fmla="*/ 157249 h 195349"/>
              <a:gd name="connsiteX6" fmla="*/ 317077 w 495731"/>
              <a:gd name="connsiteY6" fmla="*/ 176299 h 195349"/>
              <a:gd name="connsiteX7" fmla="*/ 183727 w 495731"/>
              <a:gd name="connsiteY7" fmla="*/ 195349 h 195349"/>
              <a:gd name="connsiteX8" fmla="*/ 42757 w 495731"/>
              <a:gd name="connsiteY8" fmla="*/ 164869 h 195349"/>
              <a:gd name="connsiteX9" fmla="*/ 0 w 495731"/>
              <a:gd name="connsiteY9" fmla="*/ 134546 h 195349"/>
              <a:gd name="connsiteX0" fmla="*/ 11004 w 521322"/>
              <a:gd name="connsiteY0" fmla="*/ 0 h 195349"/>
              <a:gd name="connsiteX1" fmla="*/ 72775 w 521322"/>
              <a:gd name="connsiteY1" fmla="*/ 44345 h 195349"/>
              <a:gd name="connsiteX2" fmla="*/ 224517 w 521322"/>
              <a:gd name="connsiteY2" fmla="*/ 63412 h 195349"/>
              <a:gd name="connsiteX3" fmla="*/ 381355 w 521322"/>
              <a:gd name="connsiteY3" fmla="*/ 38885 h 195349"/>
              <a:gd name="connsiteX4" fmla="*/ 521322 w 521322"/>
              <a:gd name="connsiteY4" fmla="*/ 10915 h 195349"/>
              <a:gd name="connsiteX5" fmla="*/ 416137 w 521322"/>
              <a:gd name="connsiteY5" fmla="*/ 157249 h 195349"/>
              <a:gd name="connsiteX6" fmla="*/ 317077 w 521322"/>
              <a:gd name="connsiteY6" fmla="*/ 176299 h 195349"/>
              <a:gd name="connsiteX7" fmla="*/ 183727 w 521322"/>
              <a:gd name="connsiteY7" fmla="*/ 195349 h 195349"/>
              <a:gd name="connsiteX8" fmla="*/ 42757 w 521322"/>
              <a:gd name="connsiteY8" fmla="*/ 164869 h 195349"/>
              <a:gd name="connsiteX9" fmla="*/ 0 w 521322"/>
              <a:gd name="connsiteY9" fmla="*/ 134546 h 1953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521322" h="195349">
                <a:moveTo>
                  <a:pt x="11004" y="0"/>
                </a:moveTo>
                <a:lnTo>
                  <a:pt x="72775" y="44345"/>
                </a:lnTo>
                <a:lnTo>
                  <a:pt x="224517" y="63412"/>
                </a:lnTo>
                <a:lnTo>
                  <a:pt x="381355" y="38885"/>
                </a:lnTo>
                <a:lnTo>
                  <a:pt x="521322" y="10915"/>
                </a:lnTo>
                <a:lnTo>
                  <a:pt x="416137" y="157249"/>
                </a:lnTo>
                <a:lnTo>
                  <a:pt x="317077" y="176299"/>
                </a:lnTo>
                <a:lnTo>
                  <a:pt x="183727" y="195349"/>
                </a:lnTo>
                <a:lnTo>
                  <a:pt x="42757" y="164869"/>
                </a:lnTo>
                <a:lnTo>
                  <a:pt x="0" y="134546"/>
                </a:lnTo>
              </a:path>
            </a:pathLst>
          </a:custGeom>
          <a:solidFill>
            <a:srgbClr val="FFCCFF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grpSp>
        <xdr:nvGrpSpPr>
          <xdr:cNvPr id="260" name="グループ化 259">
            <a:extLst>
              <a:ext uri="{FF2B5EF4-FFF2-40B4-BE49-F238E27FC236}">
                <a16:creationId xmlns:a16="http://schemas.microsoft.com/office/drawing/2014/main" id="{7A5131C0-A230-D2D0-4B04-8A0F7947D73B}"/>
              </a:ext>
            </a:extLst>
          </xdr:cNvPr>
          <xdr:cNvGrpSpPr>
            <a:grpSpLocks noChangeAspect="1"/>
          </xdr:cNvGrpSpPr>
        </xdr:nvGrpSpPr>
        <xdr:grpSpPr>
          <a:xfrm>
            <a:off x="20055061" y="2178143"/>
            <a:ext cx="1595436" cy="1141599"/>
            <a:chOff x="5272768" y="1723047"/>
            <a:chExt cx="1802946" cy="1416259"/>
          </a:xfrm>
        </xdr:grpSpPr>
        <xdr:sp macro="" textlink="">
          <xdr:nvSpPr>
            <xdr:cNvPr id="277" name="正方形/長方形 276">
              <a:extLst>
                <a:ext uri="{FF2B5EF4-FFF2-40B4-BE49-F238E27FC236}">
                  <a16:creationId xmlns:a16="http://schemas.microsoft.com/office/drawing/2014/main" id="{90A70D62-02D2-55C2-2266-1ACC901FF4FE}"/>
                </a:ext>
              </a:extLst>
            </xdr:cNvPr>
            <xdr:cNvSpPr/>
          </xdr:nvSpPr>
          <xdr:spPr>
            <a:xfrm>
              <a:off x="5272768" y="1723047"/>
              <a:ext cx="535782" cy="1416259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8" name="正方形/長方形 67">
              <a:extLst>
                <a:ext uri="{FF2B5EF4-FFF2-40B4-BE49-F238E27FC236}">
                  <a16:creationId xmlns:a16="http://schemas.microsoft.com/office/drawing/2014/main" id="{EFE191B3-59CE-823C-36F4-927EFB522F63}"/>
                </a:ext>
              </a:extLst>
            </xdr:cNvPr>
            <xdr:cNvSpPr/>
          </xdr:nvSpPr>
          <xdr:spPr>
            <a:xfrm>
              <a:off x="6046674" y="2109107"/>
              <a:ext cx="1029040" cy="629329"/>
            </a:xfrm>
            <a:custGeom>
              <a:avLst/>
              <a:gdLst>
                <a:gd name="connsiteX0" fmla="*/ 0 w 1029040"/>
                <a:gd name="connsiteY0" fmla="*/ 0 h 629329"/>
                <a:gd name="connsiteX1" fmla="*/ 1029040 w 1029040"/>
                <a:gd name="connsiteY1" fmla="*/ 0 h 629329"/>
                <a:gd name="connsiteX2" fmla="*/ 1029040 w 1029040"/>
                <a:gd name="connsiteY2" fmla="*/ 629329 h 629329"/>
                <a:gd name="connsiteX3" fmla="*/ 0 w 1029040"/>
                <a:gd name="connsiteY3" fmla="*/ 629329 h 629329"/>
                <a:gd name="connsiteX4" fmla="*/ 0 w 1029040"/>
                <a:gd name="connsiteY4" fmla="*/ 0 h 629329"/>
                <a:gd name="connsiteX0" fmla="*/ 0 w 1029040"/>
                <a:gd name="connsiteY0" fmla="*/ 0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  <a:gd name="connsiteX5" fmla="*/ 0 w 1029040"/>
                <a:gd name="connsiteY5" fmla="*/ 0 h 629329"/>
                <a:gd name="connsiteX0" fmla="*/ 0 w 1029040"/>
                <a:gd name="connsiteY0" fmla="*/ 629329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029040" h="629329">
                  <a:moveTo>
                    <a:pt x="0" y="629329"/>
                  </a:moveTo>
                  <a:lnTo>
                    <a:pt x="416719" y="0"/>
                  </a:lnTo>
                  <a:lnTo>
                    <a:pt x="1029040" y="0"/>
                  </a:lnTo>
                  <a:lnTo>
                    <a:pt x="1029040" y="629329"/>
                  </a:lnTo>
                  <a:lnTo>
                    <a:pt x="0" y="629329"/>
                  </a:lnTo>
                  <a:close/>
                </a:path>
              </a:pathLst>
            </a:cu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79" name="正方形/長方形 278">
              <a:extLst>
                <a:ext uri="{FF2B5EF4-FFF2-40B4-BE49-F238E27FC236}">
                  <a16:creationId xmlns:a16="http://schemas.microsoft.com/office/drawing/2014/main" id="{4E9D8ACE-4506-126E-3D53-41C85218E2D3}"/>
                </a:ext>
              </a:extLst>
            </xdr:cNvPr>
            <xdr:cNvSpPr/>
          </xdr:nvSpPr>
          <xdr:spPr>
            <a:xfrm>
              <a:off x="5806964" y="2738437"/>
              <a:ext cx="494843" cy="140209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261" name="フリーフォーム: 図形 260">
            <a:extLst>
              <a:ext uri="{FF2B5EF4-FFF2-40B4-BE49-F238E27FC236}">
                <a16:creationId xmlns:a16="http://schemas.microsoft.com/office/drawing/2014/main" id="{47386A26-A9B7-0A48-4E75-6D6F83653352}"/>
              </a:ext>
            </a:extLst>
          </xdr:cNvPr>
          <xdr:cNvSpPr/>
        </xdr:nvSpPr>
        <xdr:spPr>
          <a:xfrm>
            <a:off x="20536396" y="2833931"/>
            <a:ext cx="323410" cy="53846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  <a:gd name="connsiteX0" fmla="*/ 0 w 337038"/>
              <a:gd name="connsiteY0" fmla="*/ 0 h 42974"/>
              <a:gd name="connsiteX1" fmla="*/ 43961 w 337038"/>
              <a:gd name="connsiteY1" fmla="*/ 20993 h 42974"/>
              <a:gd name="connsiteX2" fmla="*/ 139211 w 337038"/>
              <a:gd name="connsiteY2" fmla="*/ 42974 h 42974"/>
              <a:gd name="connsiteX3" fmla="*/ 263769 w 337038"/>
              <a:gd name="connsiteY3" fmla="*/ 28320 h 42974"/>
              <a:gd name="connsiteX4" fmla="*/ 337038 w 337038"/>
              <a:gd name="connsiteY4" fmla="*/ 6339 h 4297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7038" h="42974">
                <a:moveTo>
                  <a:pt x="0" y="0"/>
                </a:moveTo>
                <a:lnTo>
                  <a:pt x="43961" y="20993"/>
                </a:lnTo>
                <a:lnTo>
                  <a:pt x="139211" y="42974"/>
                </a:lnTo>
                <a:lnTo>
                  <a:pt x="263769" y="28320"/>
                </a:lnTo>
                <a:lnTo>
                  <a:pt x="337038" y="6339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62" name="フリーフォーム: 図形 261">
            <a:extLst>
              <a:ext uri="{FF2B5EF4-FFF2-40B4-BE49-F238E27FC236}">
                <a16:creationId xmlns:a16="http://schemas.microsoft.com/office/drawing/2014/main" id="{87E67AE3-D624-6324-C3EB-94FAD256B254}"/>
              </a:ext>
            </a:extLst>
          </xdr:cNvPr>
          <xdr:cNvSpPr/>
        </xdr:nvSpPr>
        <xdr:spPr>
          <a:xfrm>
            <a:off x="20533438" y="2698994"/>
            <a:ext cx="422709" cy="64352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  <a:gd name="connsiteX0" fmla="*/ 0 w 332402"/>
              <a:gd name="connsiteY0" fmla="*/ 0 h 47704"/>
              <a:gd name="connsiteX1" fmla="*/ 39325 w 332402"/>
              <a:gd name="connsiteY1" fmla="*/ 25723 h 47704"/>
              <a:gd name="connsiteX2" fmla="*/ 134575 w 332402"/>
              <a:gd name="connsiteY2" fmla="*/ 47704 h 47704"/>
              <a:gd name="connsiteX3" fmla="*/ 259133 w 332402"/>
              <a:gd name="connsiteY3" fmla="*/ 33050 h 47704"/>
              <a:gd name="connsiteX4" fmla="*/ 332402 w 332402"/>
              <a:gd name="connsiteY4" fmla="*/ 11069 h 47704"/>
              <a:gd name="connsiteX0" fmla="*/ 0 w 332402"/>
              <a:gd name="connsiteY0" fmla="*/ 0 h 47704"/>
              <a:gd name="connsiteX1" fmla="*/ 39325 w 332402"/>
              <a:gd name="connsiteY1" fmla="*/ 25723 h 47704"/>
              <a:gd name="connsiteX2" fmla="*/ 134575 w 332402"/>
              <a:gd name="connsiteY2" fmla="*/ 47704 h 47704"/>
              <a:gd name="connsiteX3" fmla="*/ 182231 w 332402"/>
              <a:gd name="connsiteY3" fmla="*/ 42880 h 47704"/>
              <a:gd name="connsiteX4" fmla="*/ 259133 w 332402"/>
              <a:gd name="connsiteY4" fmla="*/ 33050 h 47704"/>
              <a:gd name="connsiteX5" fmla="*/ 332402 w 332402"/>
              <a:gd name="connsiteY5" fmla="*/ 11069 h 47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332402" h="47704">
                <a:moveTo>
                  <a:pt x="0" y="0"/>
                </a:moveTo>
                <a:lnTo>
                  <a:pt x="39325" y="25723"/>
                </a:lnTo>
                <a:lnTo>
                  <a:pt x="134575" y="47704"/>
                </a:lnTo>
                <a:cubicBezTo>
                  <a:pt x="148915" y="45365"/>
                  <a:pt x="167891" y="45219"/>
                  <a:pt x="182231" y="42880"/>
                </a:cubicBezTo>
                <a:lnTo>
                  <a:pt x="259133" y="33050"/>
                </a:lnTo>
                <a:lnTo>
                  <a:pt x="332402" y="11069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63" name="フリーフォーム: 図形 262">
            <a:extLst>
              <a:ext uri="{FF2B5EF4-FFF2-40B4-BE49-F238E27FC236}">
                <a16:creationId xmlns:a16="http://schemas.microsoft.com/office/drawing/2014/main" id="{C9A6DF54-FF4B-F6B8-A2A7-AE9F848D4A75}"/>
              </a:ext>
            </a:extLst>
          </xdr:cNvPr>
          <xdr:cNvSpPr/>
        </xdr:nvSpPr>
        <xdr:spPr>
          <a:xfrm>
            <a:off x="20536397" y="2562386"/>
            <a:ext cx="514628" cy="68227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  <a:gd name="connsiteX0" fmla="*/ 0 w 335144"/>
              <a:gd name="connsiteY0" fmla="*/ 0 h 50382"/>
              <a:gd name="connsiteX1" fmla="*/ 42067 w 335144"/>
              <a:gd name="connsiteY1" fmla="*/ 28401 h 50382"/>
              <a:gd name="connsiteX2" fmla="*/ 137317 w 335144"/>
              <a:gd name="connsiteY2" fmla="*/ 50382 h 50382"/>
              <a:gd name="connsiteX3" fmla="*/ 261875 w 335144"/>
              <a:gd name="connsiteY3" fmla="*/ 35728 h 50382"/>
              <a:gd name="connsiteX4" fmla="*/ 335144 w 335144"/>
              <a:gd name="connsiteY4" fmla="*/ 13747 h 50382"/>
              <a:gd name="connsiteX0" fmla="*/ 0 w 349947"/>
              <a:gd name="connsiteY0" fmla="*/ 0 h 50382"/>
              <a:gd name="connsiteX1" fmla="*/ 42067 w 349947"/>
              <a:gd name="connsiteY1" fmla="*/ 28401 h 50382"/>
              <a:gd name="connsiteX2" fmla="*/ 137317 w 349947"/>
              <a:gd name="connsiteY2" fmla="*/ 50382 h 50382"/>
              <a:gd name="connsiteX3" fmla="*/ 261875 w 349947"/>
              <a:gd name="connsiteY3" fmla="*/ 35728 h 50382"/>
              <a:gd name="connsiteX4" fmla="*/ 349947 w 349947"/>
              <a:gd name="connsiteY4" fmla="*/ 13747 h 5038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49947" h="50382">
                <a:moveTo>
                  <a:pt x="0" y="0"/>
                </a:moveTo>
                <a:lnTo>
                  <a:pt x="42067" y="28401"/>
                </a:lnTo>
                <a:lnTo>
                  <a:pt x="137317" y="50382"/>
                </a:lnTo>
                <a:lnTo>
                  <a:pt x="261875" y="35728"/>
                </a:lnTo>
                <a:cubicBezTo>
                  <a:pt x="286298" y="28401"/>
                  <a:pt x="325524" y="21074"/>
                  <a:pt x="349947" y="13747"/>
                </a:cubicBez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64" name="フリーフォーム: 図形 263">
            <a:extLst>
              <a:ext uri="{FF2B5EF4-FFF2-40B4-BE49-F238E27FC236}">
                <a16:creationId xmlns:a16="http://schemas.microsoft.com/office/drawing/2014/main" id="{C70467C5-F791-6B33-4BED-16AB5FD1930F}"/>
              </a:ext>
            </a:extLst>
          </xdr:cNvPr>
          <xdr:cNvSpPr/>
        </xdr:nvSpPr>
        <xdr:spPr>
          <a:xfrm>
            <a:off x="20535976" y="2453122"/>
            <a:ext cx="329642" cy="169153"/>
          </a:xfrm>
          <a:custGeom>
            <a:avLst/>
            <a:gdLst>
              <a:gd name="connsiteX0" fmla="*/ 0 w 351692"/>
              <a:gd name="connsiteY0" fmla="*/ 0 h 234462"/>
              <a:gd name="connsiteX1" fmla="*/ 0 w 351692"/>
              <a:gd name="connsiteY1" fmla="*/ 0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  <a:gd name="connsiteX0" fmla="*/ 0 w 351692"/>
              <a:gd name="connsiteY0" fmla="*/ 0 h 234462"/>
              <a:gd name="connsiteX1" fmla="*/ 11465 w 351692"/>
              <a:gd name="connsiteY1" fmla="*/ 13601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  <a:gd name="connsiteX0" fmla="*/ 0 w 351692"/>
              <a:gd name="connsiteY0" fmla="*/ 0 h 234462"/>
              <a:gd name="connsiteX1" fmla="*/ 11465 w 351692"/>
              <a:gd name="connsiteY1" fmla="*/ 13601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31630 w 351692"/>
              <a:gd name="connsiteY7" fmla="*/ 176658 h 234462"/>
              <a:gd name="connsiteX0" fmla="*/ 0 w 331630"/>
              <a:gd name="connsiteY0" fmla="*/ 0 h 176658"/>
              <a:gd name="connsiteX1" fmla="*/ 11465 w 331630"/>
              <a:gd name="connsiteY1" fmla="*/ 13601 h 176658"/>
              <a:gd name="connsiteX2" fmla="*/ 43961 w 331630"/>
              <a:gd name="connsiteY2" fmla="*/ 36635 h 176658"/>
              <a:gd name="connsiteX3" fmla="*/ 131884 w 331630"/>
              <a:gd name="connsiteY3" fmla="*/ 58616 h 176658"/>
              <a:gd name="connsiteX4" fmla="*/ 227134 w 331630"/>
              <a:gd name="connsiteY4" fmla="*/ 65943 h 176658"/>
              <a:gd name="connsiteX5" fmla="*/ 278423 w 331630"/>
              <a:gd name="connsiteY5" fmla="*/ 109904 h 176658"/>
              <a:gd name="connsiteX6" fmla="*/ 331630 w 331630"/>
              <a:gd name="connsiteY6" fmla="*/ 176658 h 176658"/>
              <a:gd name="connsiteX0" fmla="*/ 0 w 331630"/>
              <a:gd name="connsiteY0" fmla="*/ 0 h 176658"/>
              <a:gd name="connsiteX1" fmla="*/ 43961 w 331630"/>
              <a:gd name="connsiteY1" fmla="*/ 36635 h 176658"/>
              <a:gd name="connsiteX2" fmla="*/ 131884 w 331630"/>
              <a:gd name="connsiteY2" fmla="*/ 58616 h 176658"/>
              <a:gd name="connsiteX3" fmla="*/ 227134 w 331630"/>
              <a:gd name="connsiteY3" fmla="*/ 65943 h 176658"/>
              <a:gd name="connsiteX4" fmla="*/ 278423 w 331630"/>
              <a:gd name="connsiteY4" fmla="*/ 109904 h 176658"/>
              <a:gd name="connsiteX5" fmla="*/ 331630 w 331630"/>
              <a:gd name="connsiteY5" fmla="*/ 176658 h 176658"/>
              <a:gd name="connsiteX0" fmla="*/ 0 w 317299"/>
              <a:gd name="connsiteY0" fmla="*/ 0 h 159657"/>
              <a:gd name="connsiteX1" fmla="*/ 29630 w 317299"/>
              <a:gd name="connsiteY1" fmla="*/ 19634 h 159657"/>
              <a:gd name="connsiteX2" fmla="*/ 117553 w 317299"/>
              <a:gd name="connsiteY2" fmla="*/ 41615 h 159657"/>
              <a:gd name="connsiteX3" fmla="*/ 212803 w 317299"/>
              <a:gd name="connsiteY3" fmla="*/ 48942 h 159657"/>
              <a:gd name="connsiteX4" fmla="*/ 264092 w 317299"/>
              <a:gd name="connsiteY4" fmla="*/ 92903 h 159657"/>
              <a:gd name="connsiteX5" fmla="*/ 317299 w 317299"/>
              <a:gd name="connsiteY5" fmla="*/ 159657 h 159657"/>
              <a:gd name="connsiteX0" fmla="*/ 0 w 320830"/>
              <a:gd name="connsiteY0" fmla="*/ 0 h 194437"/>
              <a:gd name="connsiteX1" fmla="*/ 29630 w 320830"/>
              <a:gd name="connsiteY1" fmla="*/ 19634 h 194437"/>
              <a:gd name="connsiteX2" fmla="*/ 117553 w 320830"/>
              <a:gd name="connsiteY2" fmla="*/ 41615 h 194437"/>
              <a:gd name="connsiteX3" fmla="*/ 212803 w 320830"/>
              <a:gd name="connsiteY3" fmla="*/ 48942 h 194437"/>
              <a:gd name="connsiteX4" fmla="*/ 264092 w 320830"/>
              <a:gd name="connsiteY4" fmla="*/ 92903 h 194437"/>
              <a:gd name="connsiteX5" fmla="*/ 320830 w 320830"/>
              <a:gd name="connsiteY5" fmla="*/ 194437 h 19443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320830" h="194437">
                <a:moveTo>
                  <a:pt x="0" y="0"/>
                </a:moveTo>
                <a:lnTo>
                  <a:pt x="29630" y="19634"/>
                </a:lnTo>
                <a:lnTo>
                  <a:pt x="117553" y="41615"/>
                </a:lnTo>
                <a:lnTo>
                  <a:pt x="212803" y="48942"/>
                </a:lnTo>
                <a:lnTo>
                  <a:pt x="264092" y="92903"/>
                </a:lnTo>
                <a:cubicBezTo>
                  <a:pt x="281828" y="115154"/>
                  <a:pt x="303094" y="172186"/>
                  <a:pt x="320830" y="194437"/>
                </a:cubicBez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65" name="フリーフォーム: 図形 264">
            <a:extLst>
              <a:ext uri="{FF2B5EF4-FFF2-40B4-BE49-F238E27FC236}">
                <a16:creationId xmlns:a16="http://schemas.microsoft.com/office/drawing/2014/main" id="{4CC16FD7-01BD-B565-0B41-935C2B53D00E}"/>
              </a:ext>
            </a:extLst>
          </xdr:cNvPr>
          <xdr:cNvSpPr/>
        </xdr:nvSpPr>
        <xdr:spPr>
          <a:xfrm>
            <a:off x="20766691" y="2473179"/>
            <a:ext cx="330422" cy="31901"/>
          </a:xfrm>
          <a:custGeom>
            <a:avLst/>
            <a:gdLst>
              <a:gd name="connsiteX0" fmla="*/ 0 w 402981"/>
              <a:gd name="connsiteY0" fmla="*/ 21981 h 65942"/>
              <a:gd name="connsiteX1" fmla="*/ 109904 w 402981"/>
              <a:gd name="connsiteY1" fmla="*/ 0 h 65942"/>
              <a:gd name="connsiteX2" fmla="*/ 249115 w 402981"/>
              <a:gd name="connsiteY2" fmla="*/ 14654 h 65942"/>
              <a:gd name="connsiteX3" fmla="*/ 402981 w 402981"/>
              <a:gd name="connsiteY3" fmla="*/ 65942 h 65942"/>
              <a:gd name="connsiteX0" fmla="*/ 0 w 311395"/>
              <a:gd name="connsiteY0" fmla="*/ 21981 h 31212"/>
              <a:gd name="connsiteX1" fmla="*/ 109904 w 311395"/>
              <a:gd name="connsiteY1" fmla="*/ 0 h 31212"/>
              <a:gd name="connsiteX2" fmla="*/ 249115 w 311395"/>
              <a:gd name="connsiteY2" fmla="*/ 14654 h 31212"/>
              <a:gd name="connsiteX3" fmla="*/ 311395 w 311395"/>
              <a:gd name="connsiteY3" fmla="*/ 31212 h 3121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11395" h="31212">
                <a:moveTo>
                  <a:pt x="0" y="21981"/>
                </a:moveTo>
                <a:lnTo>
                  <a:pt x="109904" y="0"/>
                </a:lnTo>
                <a:lnTo>
                  <a:pt x="249115" y="14654"/>
                </a:lnTo>
                <a:cubicBezTo>
                  <a:pt x="300404" y="31750"/>
                  <a:pt x="260106" y="14116"/>
                  <a:pt x="311395" y="31212"/>
                </a:cubicBez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66" name="フリーフォーム: 図形 265">
            <a:extLst>
              <a:ext uri="{FF2B5EF4-FFF2-40B4-BE49-F238E27FC236}">
                <a16:creationId xmlns:a16="http://schemas.microsoft.com/office/drawing/2014/main" id="{4B845F89-5F78-1DA6-DD98-7DE7864CB962}"/>
              </a:ext>
            </a:extLst>
          </xdr:cNvPr>
          <xdr:cNvSpPr/>
        </xdr:nvSpPr>
        <xdr:spPr>
          <a:xfrm>
            <a:off x="20515862" y="2334564"/>
            <a:ext cx="327111" cy="45385"/>
          </a:xfrm>
          <a:custGeom>
            <a:avLst/>
            <a:gdLst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75260 w 400050"/>
              <a:gd name="connsiteY3" fmla="*/ 45720 h 182880"/>
              <a:gd name="connsiteX4" fmla="*/ 304800 w 400050"/>
              <a:gd name="connsiteY4" fmla="*/ 83820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75260 w 400050"/>
              <a:gd name="connsiteY3" fmla="*/ 45720 h 182880"/>
              <a:gd name="connsiteX4" fmla="*/ 304800 w 400050"/>
              <a:gd name="connsiteY4" fmla="*/ 83820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  <a:gd name="connsiteX7" fmla="*/ 0 w 400050"/>
              <a:gd name="connsiteY7" fmla="*/ 0 h 182880"/>
              <a:gd name="connsiteX0" fmla="*/ 400050 w 487546"/>
              <a:gd name="connsiteY0" fmla="*/ 182880 h 274353"/>
              <a:gd name="connsiteX1" fmla="*/ 0 w 487546"/>
              <a:gd name="connsiteY1" fmla="*/ 0 h 274353"/>
              <a:gd name="connsiteX2" fmla="*/ 30480 w 487546"/>
              <a:gd name="connsiteY2" fmla="*/ 30480 h 274353"/>
              <a:gd name="connsiteX3" fmla="*/ 87630 w 487546"/>
              <a:gd name="connsiteY3" fmla="*/ 38100 h 274353"/>
              <a:gd name="connsiteX4" fmla="*/ 175260 w 487546"/>
              <a:gd name="connsiteY4" fmla="*/ 45720 h 274353"/>
              <a:gd name="connsiteX5" fmla="*/ 304800 w 487546"/>
              <a:gd name="connsiteY5" fmla="*/ 83820 h 274353"/>
              <a:gd name="connsiteX6" fmla="*/ 354330 w 487546"/>
              <a:gd name="connsiteY6" fmla="*/ 133350 h 274353"/>
              <a:gd name="connsiteX7" fmla="*/ 487546 w 487546"/>
              <a:gd name="connsiteY7" fmla="*/ 274353 h 274353"/>
              <a:gd name="connsiteX0" fmla="*/ 0 w 514037"/>
              <a:gd name="connsiteY0" fmla="*/ 240051 h 274353"/>
              <a:gd name="connsiteX1" fmla="*/ 26491 w 514037"/>
              <a:gd name="connsiteY1" fmla="*/ 0 h 274353"/>
              <a:gd name="connsiteX2" fmla="*/ 56971 w 514037"/>
              <a:gd name="connsiteY2" fmla="*/ 30480 h 274353"/>
              <a:gd name="connsiteX3" fmla="*/ 114121 w 514037"/>
              <a:gd name="connsiteY3" fmla="*/ 38100 h 274353"/>
              <a:gd name="connsiteX4" fmla="*/ 201751 w 514037"/>
              <a:gd name="connsiteY4" fmla="*/ 45720 h 274353"/>
              <a:gd name="connsiteX5" fmla="*/ 331291 w 514037"/>
              <a:gd name="connsiteY5" fmla="*/ 83820 h 274353"/>
              <a:gd name="connsiteX6" fmla="*/ 380821 w 514037"/>
              <a:gd name="connsiteY6" fmla="*/ 133350 h 274353"/>
              <a:gd name="connsiteX7" fmla="*/ 514037 w 514037"/>
              <a:gd name="connsiteY7" fmla="*/ 274353 h 274353"/>
              <a:gd name="connsiteX0" fmla="*/ 0 w 380821"/>
              <a:gd name="connsiteY0" fmla="*/ 240051 h 240051"/>
              <a:gd name="connsiteX1" fmla="*/ 26491 w 380821"/>
              <a:gd name="connsiteY1" fmla="*/ 0 h 240051"/>
              <a:gd name="connsiteX2" fmla="*/ 56971 w 380821"/>
              <a:gd name="connsiteY2" fmla="*/ 30480 h 240051"/>
              <a:gd name="connsiteX3" fmla="*/ 114121 w 380821"/>
              <a:gd name="connsiteY3" fmla="*/ 38100 h 240051"/>
              <a:gd name="connsiteX4" fmla="*/ 201751 w 380821"/>
              <a:gd name="connsiteY4" fmla="*/ 45720 h 240051"/>
              <a:gd name="connsiteX5" fmla="*/ 331291 w 380821"/>
              <a:gd name="connsiteY5" fmla="*/ 83820 h 240051"/>
              <a:gd name="connsiteX6" fmla="*/ 380821 w 380821"/>
              <a:gd name="connsiteY6" fmla="*/ 133350 h 240051"/>
              <a:gd name="connsiteX0" fmla="*/ 0 w 380821"/>
              <a:gd name="connsiteY0" fmla="*/ 240051 h 240051"/>
              <a:gd name="connsiteX1" fmla="*/ 26491 w 380821"/>
              <a:gd name="connsiteY1" fmla="*/ 0 h 240051"/>
              <a:gd name="connsiteX2" fmla="*/ 56971 w 380821"/>
              <a:gd name="connsiteY2" fmla="*/ 30480 h 240051"/>
              <a:gd name="connsiteX3" fmla="*/ 114121 w 380821"/>
              <a:gd name="connsiteY3" fmla="*/ 38100 h 240051"/>
              <a:gd name="connsiteX4" fmla="*/ 331291 w 380821"/>
              <a:gd name="connsiteY4" fmla="*/ 83820 h 240051"/>
              <a:gd name="connsiteX5" fmla="*/ 380821 w 380821"/>
              <a:gd name="connsiteY5" fmla="*/ 133350 h 240051"/>
              <a:gd name="connsiteX0" fmla="*/ 0 w 380821"/>
              <a:gd name="connsiteY0" fmla="*/ 240051 h 240051"/>
              <a:gd name="connsiteX1" fmla="*/ 26491 w 380821"/>
              <a:gd name="connsiteY1" fmla="*/ 0 h 240051"/>
              <a:gd name="connsiteX2" fmla="*/ 114121 w 380821"/>
              <a:gd name="connsiteY2" fmla="*/ 38100 h 240051"/>
              <a:gd name="connsiteX3" fmla="*/ 331291 w 380821"/>
              <a:gd name="connsiteY3" fmla="*/ 83820 h 240051"/>
              <a:gd name="connsiteX4" fmla="*/ 380821 w 380821"/>
              <a:gd name="connsiteY4" fmla="*/ 133350 h 240051"/>
              <a:gd name="connsiteX0" fmla="*/ 0 w 354330"/>
              <a:gd name="connsiteY0" fmla="*/ 0 h 133350"/>
              <a:gd name="connsiteX1" fmla="*/ 87630 w 354330"/>
              <a:gd name="connsiteY1" fmla="*/ 38100 h 133350"/>
              <a:gd name="connsiteX2" fmla="*/ 304800 w 354330"/>
              <a:gd name="connsiteY2" fmla="*/ 83820 h 133350"/>
              <a:gd name="connsiteX3" fmla="*/ 354330 w 354330"/>
              <a:gd name="connsiteY3" fmla="*/ 133350 h 133350"/>
              <a:gd name="connsiteX0" fmla="*/ 0 w 354330"/>
              <a:gd name="connsiteY0" fmla="*/ 0 h 133350"/>
              <a:gd name="connsiteX1" fmla="*/ 87630 w 354330"/>
              <a:gd name="connsiteY1" fmla="*/ 38100 h 133350"/>
              <a:gd name="connsiteX2" fmla="*/ 256507 w 354330"/>
              <a:gd name="connsiteY2" fmla="*/ 92529 h 133350"/>
              <a:gd name="connsiteX3" fmla="*/ 304800 w 354330"/>
              <a:gd name="connsiteY3" fmla="*/ 83820 h 133350"/>
              <a:gd name="connsiteX4" fmla="*/ 354330 w 354330"/>
              <a:gd name="connsiteY4" fmla="*/ 133350 h 133350"/>
              <a:gd name="connsiteX0" fmla="*/ 0 w 394432"/>
              <a:gd name="connsiteY0" fmla="*/ 0 h 190521"/>
              <a:gd name="connsiteX1" fmla="*/ 87630 w 394432"/>
              <a:gd name="connsiteY1" fmla="*/ 38100 h 190521"/>
              <a:gd name="connsiteX2" fmla="*/ 256507 w 394432"/>
              <a:gd name="connsiteY2" fmla="*/ 92529 h 190521"/>
              <a:gd name="connsiteX3" fmla="*/ 304800 w 394432"/>
              <a:gd name="connsiteY3" fmla="*/ 83820 h 190521"/>
              <a:gd name="connsiteX4" fmla="*/ 394432 w 394432"/>
              <a:gd name="connsiteY4" fmla="*/ 190521 h 190521"/>
              <a:gd name="connsiteX0" fmla="*/ 0 w 394432"/>
              <a:gd name="connsiteY0" fmla="*/ 0 h 190521"/>
              <a:gd name="connsiteX1" fmla="*/ 87630 w 394432"/>
              <a:gd name="connsiteY1" fmla="*/ 38100 h 190521"/>
              <a:gd name="connsiteX2" fmla="*/ 256507 w 394432"/>
              <a:gd name="connsiteY2" fmla="*/ 92529 h 190521"/>
              <a:gd name="connsiteX3" fmla="*/ 337611 w 394432"/>
              <a:gd name="connsiteY3" fmla="*/ 160048 h 190521"/>
              <a:gd name="connsiteX4" fmla="*/ 394432 w 394432"/>
              <a:gd name="connsiteY4" fmla="*/ 190521 h 190521"/>
              <a:gd name="connsiteX0" fmla="*/ 0 w 394432"/>
              <a:gd name="connsiteY0" fmla="*/ 0 h 190521"/>
              <a:gd name="connsiteX1" fmla="*/ 87630 w 394432"/>
              <a:gd name="connsiteY1" fmla="*/ 38100 h 190521"/>
              <a:gd name="connsiteX2" fmla="*/ 245570 w 394432"/>
              <a:gd name="connsiteY2" fmla="*/ 126831 h 190521"/>
              <a:gd name="connsiteX3" fmla="*/ 337611 w 394432"/>
              <a:gd name="connsiteY3" fmla="*/ 160048 h 190521"/>
              <a:gd name="connsiteX4" fmla="*/ 394432 w 394432"/>
              <a:gd name="connsiteY4" fmla="*/ 190521 h 190521"/>
              <a:gd name="connsiteX0" fmla="*/ 0 w 394432"/>
              <a:gd name="connsiteY0" fmla="*/ 0 h 190521"/>
              <a:gd name="connsiteX1" fmla="*/ 102213 w 394432"/>
              <a:gd name="connsiteY1" fmla="*/ 125762 h 190521"/>
              <a:gd name="connsiteX2" fmla="*/ 245570 w 394432"/>
              <a:gd name="connsiteY2" fmla="*/ 126831 h 190521"/>
              <a:gd name="connsiteX3" fmla="*/ 337611 w 394432"/>
              <a:gd name="connsiteY3" fmla="*/ 160048 h 190521"/>
              <a:gd name="connsiteX4" fmla="*/ 394432 w 394432"/>
              <a:gd name="connsiteY4" fmla="*/ 190521 h 190521"/>
              <a:gd name="connsiteX0" fmla="*/ 0 w 292219"/>
              <a:gd name="connsiteY0" fmla="*/ 636 h 65395"/>
              <a:gd name="connsiteX1" fmla="*/ 143357 w 292219"/>
              <a:gd name="connsiteY1" fmla="*/ 1705 h 65395"/>
              <a:gd name="connsiteX2" fmla="*/ 235398 w 292219"/>
              <a:gd name="connsiteY2" fmla="*/ 34922 h 65395"/>
              <a:gd name="connsiteX3" fmla="*/ 292219 w 292219"/>
              <a:gd name="connsiteY3" fmla="*/ 65395 h 65395"/>
              <a:gd name="connsiteX0" fmla="*/ 0 w 281282"/>
              <a:gd name="connsiteY0" fmla="*/ 14955 h 64468"/>
              <a:gd name="connsiteX1" fmla="*/ 132420 w 281282"/>
              <a:gd name="connsiteY1" fmla="*/ 778 h 64468"/>
              <a:gd name="connsiteX2" fmla="*/ 224461 w 281282"/>
              <a:gd name="connsiteY2" fmla="*/ 33995 h 64468"/>
              <a:gd name="connsiteX3" fmla="*/ 281282 w 281282"/>
              <a:gd name="connsiteY3" fmla="*/ 64468 h 64468"/>
              <a:gd name="connsiteX0" fmla="*/ 0 w 281282"/>
              <a:gd name="connsiteY0" fmla="*/ 0 h 49513"/>
              <a:gd name="connsiteX1" fmla="*/ 125129 w 281282"/>
              <a:gd name="connsiteY1" fmla="*/ 8692 h 49513"/>
              <a:gd name="connsiteX2" fmla="*/ 224461 w 281282"/>
              <a:gd name="connsiteY2" fmla="*/ 19040 h 49513"/>
              <a:gd name="connsiteX3" fmla="*/ 281282 w 281282"/>
              <a:gd name="connsiteY3" fmla="*/ 49513 h 49513"/>
              <a:gd name="connsiteX0" fmla="*/ 0 w 281282"/>
              <a:gd name="connsiteY0" fmla="*/ 4050 h 53563"/>
              <a:gd name="connsiteX1" fmla="*/ 128774 w 281282"/>
              <a:gd name="connsiteY1" fmla="*/ 1308 h 53563"/>
              <a:gd name="connsiteX2" fmla="*/ 224461 w 281282"/>
              <a:gd name="connsiteY2" fmla="*/ 23090 h 53563"/>
              <a:gd name="connsiteX3" fmla="*/ 281282 w 281282"/>
              <a:gd name="connsiteY3" fmla="*/ 53563 h 53563"/>
              <a:gd name="connsiteX0" fmla="*/ 0 w 328675"/>
              <a:gd name="connsiteY0" fmla="*/ 4050 h 53563"/>
              <a:gd name="connsiteX1" fmla="*/ 128774 w 328675"/>
              <a:gd name="connsiteY1" fmla="*/ 1308 h 53563"/>
              <a:gd name="connsiteX2" fmla="*/ 224461 w 328675"/>
              <a:gd name="connsiteY2" fmla="*/ 23090 h 53563"/>
              <a:gd name="connsiteX3" fmla="*/ 328675 w 328675"/>
              <a:gd name="connsiteY3" fmla="*/ 53563 h 53563"/>
              <a:gd name="connsiteX0" fmla="*/ 0 w 328675"/>
              <a:gd name="connsiteY0" fmla="*/ 4050 h 53563"/>
              <a:gd name="connsiteX1" fmla="*/ 128774 w 328675"/>
              <a:gd name="connsiteY1" fmla="*/ 1308 h 53563"/>
              <a:gd name="connsiteX2" fmla="*/ 249981 w 328675"/>
              <a:gd name="connsiteY2" fmla="*/ 14163 h 53563"/>
              <a:gd name="connsiteX3" fmla="*/ 328675 w 328675"/>
              <a:gd name="connsiteY3" fmla="*/ 53563 h 5356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28675" h="53563">
                <a:moveTo>
                  <a:pt x="0" y="4050"/>
                </a:moveTo>
                <a:cubicBezTo>
                  <a:pt x="38064" y="9489"/>
                  <a:pt x="90710" y="-4131"/>
                  <a:pt x="128774" y="1308"/>
                </a:cubicBezTo>
                <a:lnTo>
                  <a:pt x="249981" y="14163"/>
                </a:lnTo>
                <a:lnTo>
                  <a:pt x="328675" y="53563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67" name="テキスト ボックス 266">
            <a:extLst>
              <a:ext uri="{FF2B5EF4-FFF2-40B4-BE49-F238E27FC236}">
                <a16:creationId xmlns:a16="http://schemas.microsoft.com/office/drawing/2014/main" id="{431E83E9-DDEF-8B3A-B16B-5E86DC9D85A7}"/>
              </a:ext>
            </a:extLst>
          </xdr:cNvPr>
          <xdr:cNvSpPr txBox="1"/>
        </xdr:nvSpPr>
        <xdr:spPr>
          <a:xfrm>
            <a:off x="20564531" y="2863159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①</a:t>
            </a:r>
          </a:p>
        </xdr:txBody>
      </xdr:sp>
      <xdr:sp macro="" textlink="">
        <xdr:nvSpPr>
          <xdr:cNvPr id="268" name="テキスト ボックス 267">
            <a:extLst>
              <a:ext uri="{FF2B5EF4-FFF2-40B4-BE49-F238E27FC236}">
                <a16:creationId xmlns:a16="http://schemas.microsoft.com/office/drawing/2014/main" id="{07CB4457-C075-1228-5A3D-0F43852F7636}"/>
              </a:ext>
            </a:extLst>
          </xdr:cNvPr>
          <xdr:cNvSpPr txBox="1"/>
        </xdr:nvSpPr>
        <xdr:spPr>
          <a:xfrm>
            <a:off x="20596312" y="2738830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②</a:t>
            </a:r>
          </a:p>
        </xdr:txBody>
      </xdr:sp>
      <xdr:sp macro="" textlink="">
        <xdr:nvSpPr>
          <xdr:cNvPr id="269" name="テキスト ボックス 268">
            <a:extLst>
              <a:ext uri="{FF2B5EF4-FFF2-40B4-BE49-F238E27FC236}">
                <a16:creationId xmlns:a16="http://schemas.microsoft.com/office/drawing/2014/main" id="{36085DD3-5F94-25A2-8CC0-2F9B22358DA7}"/>
              </a:ext>
            </a:extLst>
          </xdr:cNvPr>
          <xdr:cNvSpPr txBox="1"/>
        </xdr:nvSpPr>
        <xdr:spPr>
          <a:xfrm>
            <a:off x="20675872" y="2630095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③</a:t>
            </a:r>
          </a:p>
        </xdr:txBody>
      </xdr:sp>
      <xdr:sp macro="" textlink="">
        <xdr:nvSpPr>
          <xdr:cNvPr id="270" name="テキスト ボックス 269">
            <a:extLst>
              <a:ext uri="{FF2B5EF4-FFF2-40B4-BE49-F238E27FC236}">
                <a16:creationId xmlns:a16="http://schemas.microsoft.com/office/drawing/2014/main" id="{C9EAA059-AC13-407A-7338-3B989F0E6DC8}"/>
              </a:ext>
            </a:extLst>
          </xdr:cNvPr>
          <xdr:cNvSpPr txBox="1"/>
        </xdr:nvSpPr>
        <xdr:spPr>
          <a:xfrm>
            <a:off x="20601099" y="2478631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④</a:t>
            </a:r>
          </a:p>
        </xdr:txBody>
      </xdr:sp>
      <xdr:sp macro="" textlink="">
        <xdr:nvSpPr>
          <xdr:cNvPr id="271" name="テキスト ボックス 270">
            <a:extLst>
              <a:ext uri="{FF2B5EF4-FFF2-40B4-BE49-F238E27FC236}">
                <a16:creationId xmlns:a16="http://schemas.microsoft.com/office/drawing/2014/main" id="{EA17DD43-8183-F30A-3807-554F02F89BD3}"/>
              </a:ext>
            </a:extLst>
          </xdr:cNvPr>
          <xdr:cNvSpPr txBox="1"/>
        </xdr:nvSpPr>
        <xdr:spPr>
          <a:xfrm>
            <a:off x="20866440" y="2479886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⑤</a:t>
            </a:r>
          </a:p>
        </xdr:txBody>
      </xdr:sp>
      <xdr:sp macro="" textlink="">
        <xdr:nvSpPr>
          <xdr:cNvPr id="272" name="テキスト ボックス 271">
            <a:extLst>
              <a:ext uri="{FF2B5EF4-FFF2-40B4-BE49-F238E27FC236}">
                <a16:creationId xmlns:a16="http://schemas.microsoft.com/office/drawing/2014/main" id="{2F5920C6-4333-317D-74B7-832EA9A101C8}"/>
              </a:ext>
            </a:extLst>
          </xdr:cNvPr>
          <xdr:cNvSpPr txBox="1"/>
        </xdr:nvSpPr>
        <xdr:spPr>
          <a:xfrm>
            <a:off x="20973579" y="2361096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⑥</a:t>
            </a:r>
          </a:p>
        </xdr:txBody>
      </xdr:sp>
      <xdr:sp macro="" textlink="">
        <xdr:nvSpPr>
          <xdr:cNvPr id="273" name="フリーフォーム: 図形 272">
            <a:extLst>
              <a:ext uri="{FF2B5EF4-FFF2-40B4-BE49-F238E27FC236}">
                <a16:creationId xmlns:a16="http://schemas.microsoft.com/office/drawing/2014/main" id="{C6514A0E-7215-0F8A-1E08-31F6DCC84588}"/>
              </a:ext>
            </a:extLst>
          </xdr:cNvPr>
          <xdr:cNvSpPr/>
        </xdr:nvSpPr>
        <xdr:spPr>
          <a:xfrm>
            <a:off x="20745747" y="2408986"/>
            <a:ext cx="442119" cy="88665"/>
          </a:xfrm>
          <a:custGeom>
            <a:avLst/>
            <a:gdLst>
              <a:gd name="connsiteX0" fmla="*/ 0 w 351692"/>
              <a:gd name="connsiteY0" fmla="*/ 0 h 234462"/>
              <a:gd name="connsiteX1" fmla="*/ 0 w 351692"/>
              <a:gd name="connsiteY1" fmla="*/ 0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  <a:gd name="connsiteX0" fmla="*/ 0 w 351692"/>
              <a:gd name="connsiteY0" fmla="*/ 0 h 234462"/>
              <a:gd name="connsiteX1" fmla="*/ 11465 w 351692"/>
              <a:gd name="connsiteY1" fmla="*/ 13601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  <a:gd name="connsiteX0" fmla="*/ 0 w 351692"/>
              <a:gd name="connsiteY0" fmla="*/ 0 h 234462"/>
              <a:gd name="connsiteX1" fmla="*/ 11465 w 351692"/>
              <a:gd name="connsiteY1" fmla="*/ 13601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31630 w 351692"/>
              <a:gd name="connsiteY7" fmla="*/ 176658 h 234462"/>
              <a:gd name="connsiteX0" fmla="*/ 0 w 331630"/>
              <a:gd name="connsiteY0" fmla="*/ 0 h 176658"/>
              <a:gd name="connsiteX1" fmla="*/ 11465 w 331630"/>
              <a:gd name="connsiteY1" fmla="*/ 13601 h 176658"/>
              <a:gd name="connsiteX2" fmla="*/ 43961 w 331630"/>
              <a:gd name="connsiteY2" fmla="*/ 36635 h 176658"/>
              <a:gd name="connsiteX3" fmla="*/ 131884 w 331630"/>
              <a:gd name="connsiteY3" fmla="*/ 58616 h 176658"/>
              <a:gd name="connsiteX4" fmla="*/ 227134 w 331630"/>
              <a:gd name="connsiteY4" fmla="*/ 65943 h 176658"/>
              <a:gd name="connsiteX5" fmla="*/ 278423 w 331630"/>
              <a:gd name="connsiteY5" fmla="*/ 109904 h 176658"/>
              <a:gd name="connsiteX6" fmla="*/ 331630 w 331630"/>
              <a:gd name="connsiteY6" fmla="*/ 176658 h 176658"/>
              <a:gd name="connsiteX0" fmla="*/ 0 w 331630"/>
              <a:gd name="connsiteY0" fmla="*/ 0 h 176658"/>
              <a:gd name="connsiteX1" fmla="*/ 43961 w 331630"/>
              <a:gd name="connsiteY1" fmla="*/ 36635 h 176658"/>
              <a:gd name="connsiteX2" fmla="*/ 131884 w 331630"/>
              <a:gd name="connsiteY2" fmla="*/ 58616 h 176658"/>
              <a:gd name="connsiteX3" fmla="*/ 227134 w 331630"/>
              <a:gd name="connsiteY3" fmla="*/ 65943 h 176658"/>
              <a:gd name="connsiteX4" fmla="*/ 278423 w 331630"/>
              <a:gd name="connsiteY4" fmla="*/ 109904 h 176658"/>
              <a:gd name="connsiteX5" fmla="*/ 331630 w 331630"/>
              <a:gd name="connsiteY5" fmla="*/ 176658 h 176658"/>
              <a:gd name="connsiteX0" fmla="*/ 0 w 317299"/>
              <a:gd name="connsiteY0" fmla="*/ 0 h 159657"/>
              <a:gd name="connsiteX1" fmla="*/ 29630 w 317299"/>
              <a:gd name="connsiteY1" fmla="*/ 19634 h 159657"/>
              <a:gd name="connsiteX2" fmla="*/ 117553 w 317299"/>
              <a:gd name="connsiteY2" fmla="*/ 41615 h 159657"/>
              <a:gd name="connsiteX3" fmla="*/ 212803 w 317299"/>
              <a:gd name="connsiteY3" fmla="*/ 48942 h 159657"/>
              <a:gd name="connsiteX4" fmla="*/ 264092 w 317299"/>
              <a:gd name="connsiteY4" fmla="*/ 92903 h 159657"/>
              <a:gd name="connsiteX5" fmla="*/ 317299 w 317299"/>
              <a:gd name="connsiteY5" fmla="*/ 159657 h 159657"/>
              <a:gd name="connsiteX0" fmla="*/ 12746 w 330045"/>
              <a:gd name="connsiteY0" fmla="*/ 0 h 159657"/>
              <a:gd name="connsiteX1" fmla="*/ 0 w 330045"/>
              <a:gd name="connsiteY1" fmla="*/ 89304 h 159657"/>
              <a:gd name="connsiteX2" fmla="*/ 130299 w 330045"/>
              <a:gd name="connsiteY2" fmla="*/ 41615 h 159657"/>
              <a:gd name="connsiteX3" fmla="*/ 225549 w 330045"/>
              <a:gd name="connsiteY3" fmla="*/ 48942 h 159657"/>
              <a:gd name="connsiteX4" fmla="*/ 276838 w 330045"/>
              <a:gd name="connsiteY4" fmla="*/ 92903 h 159657"/>
              <a:gd name="connsiteX5" fmla="*/ 330045 w 330045"/>
              <a:gd name="connsiteY5" fmla="*/ 159657 h 159657"/>
              <a:gd name="connsiteX0" fmla="*/ 0 w 430301"/>
              <a:gd name="connsiteY0" fmla="*/ 119496 h 119495"/>
              <a:gd name="connsiteX1" fmla="*/ 100256 w 430301"/>
              <a:gd name="connsiteY1" fmla="*/ 47689 h 119495"/>
              <a:gd name="connsiteX2" fmla="*/ 230555 w 430301"/>
              <a:gd name="connsiteY2" fmla="*/ 0 h 119495"/>
              <a:gd name="connsiteX3" fmla="*/ 325805 w 430301"/>
              <a:gd name="connsiteY3" fmla="*/ 7327 h 119495"/>
              <a:gd name="connsiteX4" fmla="*/ 377094 w 430301"/>
              <a:gd name="connsiteY4" fmla="*/ 51288 h 119495"/>
              <a:gd name="connsiteX5" fmla="*/ 430301 w 430301"/>
              <a:gd name="connsiteY5" fmla="*/ 118042 h 119495"/>
              <a:gd name="connsiteX0" fmla="*/ 0 w 430301"/>
              <a:gd name="connsiteY0" fmla="*/ 119496 h 119496"/>
              <a:gd name="connsiteX1" fmla="*/ 100256 w 430301"/>
              <a:gd name="connsiteY1" fmla="*/ 47689 h 119496"/>
              <a:gd name="connsiteX2" fmla="*/ 230555 w 430301"/>
              <a:gd name="connsiteY2" fmla="*/ 0 h 119496"/>
              <a:gd name="connsiteX3" fmla="*/ 325805 w 430301"/>
              <a:gd name="connsiteY3" fmla="*/ 7327 h 119496"/>
              <a:gd name="connsiteX4" fmla="*/ 362969 w 430301"/>
              <a:gd name="connsiteY4" fmla="*/ 64352 h 119496"/>
              <a:gd name="connsiteX5" fmla="*/ 430301 w 430301"/>
              <a:gd name="connsiteY5" fmla="*/ 118042 h 119496"/>
              <a:gd name="connsiteX0" fmla="*/ 0 w 430301"/>
              <a:gd name="connsiteY0" fmla="*/ 119496 h 119496"/>
              <a:gd name="connsiteX1" fmla="*/ 100256 w 430301"/>
              <a:gd name="connsiteY1" fmla="*/ 47689 h 119496"/>
              <a:gd name="connsiteX2" fmla="*/ 230555 w 430301"/>
              <a:gd name="connsiteY2" fmla="*/ 0 h 119496"/>
              <a:gd name="connsiteX3" fmla="*/ 294023 w 430301"/>
              <a:gd name="connsiteY3" fmla="*/ 33453 h 119496"/>
              <a:gd name="connsiteX4" fmla="*/ 362969 w 430301"/>
              <a:gd name="connsiteY4" fmla="*/ 64352 h 119496"/>
              <a:gd name="connsiteX5" fmla="*/ 430301 w 430301"/>
              <a:gd name="connsiteY5" fmla="*/ 118042 h 119496"/>
              <a:gd name="connsiteX0" fmla="*/ 0 w 430301"/>
              <a:gd name="connsiteY0" fmla="*/ 102079 h 102079"/>
              <a:gd name="connsiteX1" fmla="*/ 100256 w 430301"/>
              <a:gd name="connsiteY1" fmla="*/ 30272 h 102079"/>
              <a:gd name="connsiteX2" fmla="*/ 212899 w 430301"/>
              <a:gd name="connsiteY2" fmla="*/ 0 h 102079"/>
              <a:gd name="connsiteX3" fmla="*/ 294023 w 430301"/>
              <a:gd name="connsiteY3" fmla="*/ 16036 h 102079"/>
              <a:gd name="connsiteX4" fmla="*/ 362969 w 430301"/>
              <a:gd name="connsiteY4" fmla="*/ 46935 h 102079"/>
              <a:gd name="connsiteX5" fmla="*/ 430301 w 430301"/>
              <a:gd name="connsiteY5" fmla="*/ 100625 h 10207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430301" h="102079">
                <a:moveTo>
                  <a:pt x="0" y="102079"/>
                </a:moveTo>
                <a:lnTo>
                  <a:pt x="100256" y="30272"/>
                </a:lnTo>
                <a:lnTo>
                  <a:pt x="212899" y="0"/>
                </a:lnTo>
                <a:lnTo>
                  <a:pt x="294023" y="16036"/>
                </a:lnTo>
                <a:lnTo>
                  <a:pt x="362969" y="46935"/>
                </a:lnTo>
                <a:lnTo>
                  <a:pt x="430301" y="100625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74" name="フリーフォーム: 図形 273">
            <a:extLst>
              <a:ext uri="{FF2B5EF4-FFF2-40B4-BE49-F238E27FC236}">
                <a16:creationId xmlns:a16="http://schemas.microsoft.com/office/drawing/2014/main" id="{DFA4ED50-66F2-6AA2-1E5A-6015001D4D43}"/>
              </a:ext>
            </a:extLst>
          </xdr:cNvPr>
          <xdr:cNvSpPr/>
        </xdr:nvSpPr>
        <xdr:spPr>
          <a:xfrm>
            <a:off x="20609612" y="2378725"/>
            <a:ext cx="397689" cy="98072"/>
          </a:xfrm>
          <a:custGeom>
            <a:avLst/>
            <a:gdLst>
              <a:gd name="connsiteX0" fmla="*/ 0 w 402981"/>
              <a:gd name="connsiteY0" fmla="*/ 21981 h 65942"/>
              <a:gd name="connsiteX1" fmla="*/ 109904 w 402981"/>
              <a:gd name="connsiteY1" fmla="*/ 0 h 65942"/>
              <a:gd name="connsiteX2" fmla="*/ 249115 w 402981"/>
              <a:gd name="connsiteY2" fmla="*/ 14654 h 65942"/>
              <a:gd name="connsiteX3" fmla="*/ 402981 w 402981"/>
              <a:gd name="connsiteY3" fmla="*/ 65942 h 65942"/>
              <a:gd name="connsiteX0" fmla="*/ 0 w 311395"/>
              <a:gd name="connsiteY0" fmla="*/ 21981 h 31212"/>
              <a:gd name="connsiteX1" fmla="*/ 109904 w 311395"/>
              <a:gd name="connsiteY1" fmla="*/ 0 h 31212"/>
              <a:gd name="connsiteX2" fmla="*/ 249115 w 311395"/>
              <a:gd name="connsiteY2" fmla="*/ 14654 h 31212"/>
              <a:gd name="connsiteX3" fmla="*/ 311395 w 311395"/>
              <a:gd name="connsiteY3" fmla="*/ 31212 h 31212"/>
              <a:gd name="connsiteX0" fmla="*/ 0 w 340623"/>
              <a:gd name="connsiteY0" fmla="*/ 21981 h 55445"/>
              <a:gd name="connsiteX1" fmla="*/ 109904 w 340623"/>
              <a:gd name="connsiteY1" fmla="*/ 0 h 55445"/>
              <a:gd name="connsiteX2" fmla="*/ 249115 w 340623"/>
              <a:gd name="connsiteY2" fmla="*/ 14654 h 55445"/>
              <a:gd name="connsiteX3" fmla="*/ 340623 w 340623"/>
              <a:gd name="connsiteY3" fmla="*/ 55445 h 55445"/>
              <a:gd name="connsiteX0" fmla="*/ 0 w 340623"/>
              <a:gd name="connsiteY0" fmla="*/ 21981 h 55445"/>
              <a:gd name="connsiteX1" fmla="*/ 109904 w 340623"/>
              <a:gd name="connsiteY1" fmla="*/ 0 h 55445"/>
              <a:gd name="connsiteX2" fmla="*/ 244244 w 340623"/>
              <a:gd name="connsiteY2" fmla="*/ 24751 h 55445"/>
              <a:gd name="connsiteX3" fmla="*/ 340623 w 340623"/>
              <a:gd name="connsiteY3" fmla="*/ 55445 h 55445"/>
              <a:gd name="connsiteX0" fmla="*/ 0 w 340623"/>
              <a:gd name="connsiteY0" fmla="*/ 3858 h 37322"/>
              <a:gd name="connsiteX1" fmla="*/ 139886 w 340623"/>
              <a:gd name="connsiteY1" fmla="*/ 0 h 37322"/>
              <a:gd name="connsiteX2" fmla="*/ 244244 w 340623"/>
              <a:gd name="connsiteY2" fmla="*/ 6628 h 37322"/>
              <a:gd name="connsiteX3" fmla="*/ 340623 w 340623"/>
              <a:gd name="connsiteY3" fmla="*/ 37322 h 37322"/>
              <a:gd name="connsiteX0" fmla="*/ 0 w 340623"/>
              <a:gd name="connsiteY0" fmla="*/ 3858 h 37322"/>
              <a:gd name="connsiteX1" fmla="*/ 139886 w 340623"/>
              <a:gd name="connsiteY1" fmla="*/ 0 h 37322"/>
              <a:gd name="connsiteX2" fmla="*/ 187278 w 340623"/>
              <a:gd name="connsiteY2" fmla="*/ 11806 h 37322"/>
              <a:gd name="connsiteX3" fmla="*/ 340623 w 340623"/>
              <a:gd name="connsiteY3" fmla="*/ 37322 h 37322"/>
              <a:gd name="connsiteX0" fmla="*/ 0 w 340623"/>
              <a:gd name="connsiteY0" fmla="*/ 0 h 33464"/>
              <a:gd name="connsiteX1" fmla="*/ 91914 w 340623"/>
              <a:gd name="connsiteY1" fmla="*/ 24621 h 33464"/>
              <a:gd name="connsiteX2" fmla="*/ 187278 w 340623"/>
              <a:gd name="connsiteY2" fmla="*/ 7948 h 33464"/>
              <a:gd name="connsiteX3" fmla="*/ 340623 w 340623"/>
              <a:gd name="connsiteY3" fmla="*/ 33464 h 33464"/>
              <a:gd name="connsiteX0" fmla="*/ 0 w 352616"/>
              <a:gd name="connsiteY0" fmla="*/ 73641 h 73641"/>
              <a:gd name="connsiteX1" fmla="*/ 103907 w 352616"/>
              <a:gd name="connsiteY1" fmla="*/ 18003 h 73641"/>
              <a:gd name="connsiteX2" fmla="*/ 199271 w 352616"/>
              <a:gd name="connsiteY2" fmla="*/ 1330 h 73641"/>
              <a:gd name="connsiteX3" fmla="*/ 352616 w 352616"/>
              <a:gd name="connsiteY3" fmla="*/ 26846 h 73641"/>
              <a:gd name="connsiteX0" fmla="*/ 0 w 352616"/>
              <a:gd name="connsiteY0" fmla="*/ 72311 h 72311"/>
              <a:gd name="connsiteX1" fmla="*/ 103907 w 352616"/>
              <a:gd name="connsiteY1" fmla="*/ 16673 h 72311"/>
              <a:gd name="connsiteX2" fmla="*/ 199271 w 352616"/>
              <a:gd name="connsiteY2" fmla="*/ 0 h 72311"/>
              <a:gd name="connsiteX3" fmla="*/ 352616 w 352616"/>
              <a:gd name="connsiteY3" fmla="*/ 25516 h 72311"/>
              <a:gd name="connsiteX0" fmla="*/ 0 w 352616"/>
              <a:gd name="connsiteY0" fmla="*/ 69722 h 69722"/>
              <a:gd name="connsiteX1" fmla="*/ 103907 w 352616"/>
              <a:gd name="connsiteY1" fmla="*/ 14084 h 69722"/>
              <a:gd name="connsiteX2" fmla="*/ 220258 w 352616"/>
              <a:gd name="connsiteY2" fmla="*/ 0 h 69722"/>
              <a:gd name="connsiteX3" fmla="*/ 352616 w 352616"/>
              <a:gd name="connsiteY3" fmla="*/ 22927 h 69722"/>
              <a:gd name="connsiteX0" fmla="*/ 0 w 352616"/>
              <a:gd name="connsiteY0" fmla="*/ 69722 h 69722"/>
              <a:gd name="connsiteX1" fmla="*/ 97911 w 352616"/>
              <a:gd name="connsiteY1" fmla="*/ 27029 h 69722"/>
              <a:gd name="connsiteX2" fmla="*/ 220258 w 352616"/>
              <a:gd name="connsiteY2" fmla="*/ 0 h 69722"/>
              <a:gd name="connsiteX3" fmla="*/ 352616 w 352616"/>
              <a:gd name="connsiteY3" fmla="*/ 22927 h 69722"/>
              <a:gd name="connsiteX0" fmla="*/ 0 w 352616"/>
              <a:gd name="connsiteY0" fmla="*/ 69722 h 69722"/>
              <a:gd name="connsiteX1" fmla="*/ 85918 w 352616"/>
              <a:gd name="connsiteY1" fmla="*/ 24440 h 69722"/>
              <a:gd name="connsiteX2" fmla="*/ 220258 w 352616"/>
              <a:gd name="connsiteY2" fmla="*/ 0 h 69722"/>
              <a:gd name="connsiteX3" fmla="*/ 352616 w 352616"/>
              <a:gd name="connsiteY3" fmla="*/ 22927 h 69722"/>
              <a:gd name="connsiteX0" fmla="*/ 0 w 352616"/>
              <a:gd name="connsiteY0" fmla="*/ 59366 h 59366"/>
              <a:gd name="connsiteX1" fmla="*/ 85918 w 352616"/>
              <a:gd name="connsiteY1" fmla="*/ 14084 h 59366"/>
              <a:gd name="connsiteX2" fmla="*/ 217259 w 352616"/>
              <a:gd name="connsiteY2" fmla="*/ 0 h 59366"/>
              <a:gd name="connsiteX3" fmla="*/ 352616 w 352616"/>
              <a:gd name="connsiteY3" fmla="*/ 12571 h 59366"/>
              <a:gd name="connsiteX0" fmla="*/ 0 w 352616"/>
              <a:gd name="connsiteY0" fmla="*/ 59366 h 59366"/>
              <a:gd name="connsiteX1" fmla="*/ 85918 w 352616"/>
              <a:gd name="connsiteY1" fmla="*/ 14084 h 59366"/>
              <a:gd name="connsiteX2" fmla="*/ 217259 w 352616"/>
              <a:gd name="connsiteY2" fmla="*/ 0 h 59366"/>
              <a:gd name="connsiteX3" fmla="*/ 352616 w 352616"/>
              <a:gd name="connsiteY3" fmla="*/ 12571 h 59366"/>
              <a:gd name="connsiteX0" fmla="*/ 0 w 352616"/>
              <a:gd name="connsiteY0" fmla="*/ 59366 h 59366"/>
              <a:gd name="connsiteX1" fmla="*/ 127893 w 352616"/>
              <a:gd name="connsiteY1" fmla="*/ 6317 h 59366"/>
              <a:gd name="connsiteX2" fmla="*/ 217259 w 352616"/>
              <a:gd name="connsiteY2" fmla="*/ 0 h 59366"/>
              <a:gd name="connsiteX3" fmla="*/ 352616 w 352616"/>
              <a:gd name="connsiteY3" fmla="*/ 12571 h 59366"/>
              <a:gd name="connsiteX0" fmla="*/ 0 w 310641"/>
              <a:gd name="connsiteY0" fmla="*/ 67133 h 67133"/>
              <a:gd name="connsiteX1" fmla="*/ 85918 w 310641"/>
              <a:gd name="connsiteY1" fmla="*/ 6317 h 67133"/>
              <a:gd name="connsiteX2" fmla="*/ 175284 w 310641"/>
              <a:gd name="connsiteY2" fmla="*/ 0 h 67133"/>
              <a:gd name="connsiteX3" fmla="*/ 310641 w 310641"/>
              <a:gd name="connsiteY3" fmla="*/ 12571 h 67133"/>
              <a:gd name="connsiteX0" fmla="*/ 0 w 310641"/>
              <a:gd name="connsiteY0" fmla="*/ 67133 h 67133"/>
              <a:gd name="connsiteX1" fmla="*/ 70927 w 310641"/>
              <a:gd name="connsiteY1" fmla="*/ 14084 h 67133"/>
              <a:gd name="connsiteX2" fmla="*/ 175284 w 310641"/>
              <a:gd name="connsiteY2" fmla="*/ 0 h 67133"/>
              <a:gd name="connsiteX3" fmla="*/ 310641 w 310641"/>
              <a:gd name="connsiteY3" fmla="*/ 12571 h 67133"/>
              <a:gd name="connsiteX0" fmla="*/ 0 w 310641"/>
              <a:gd name="connsiteY0" fmla="*/ 67133 h 67133"/>
              <a:gd name="connsiteX1" fmla="*/ 52937 w 310641"/>
              <a:gd name="connsiteY1" fmla="*/ 24440 h 67133"/>
              <a:gd name="connsiteX2" fmla="*/ 175284 w 310641"/>
              <a:gd name="connsiteY2" fmla="*/ 0 h 67133"/>
              <a:gd name="connsiteX3" fmla="*/ 310641 w 310641"/>
              <a:gd name="connsiteY3" fmla="*/ 12571 h 67133"/>
              <a:gd name="connsiteX0" fmla="*/ 0 w 331629"/>
              <a:gd name="connsiteY0" fmla="*/ 67133 h 67133"/>
              <a:gd name="connsiteX1" fmla="*/ 73925 w 331629"/>
              <a:gd name="connsiteY1" fmla="*/ 24440 h 67133"/>
              <a:gd name="connsiteX2" fmla="*/ 196272 w 331629"/>
              <a:gd name="connsiteY2" fmla="*/ 0 h 67133"/>
              <a:gd name="connsiteX3" fmla="*/ 331629 w 331629"/>
              <a:gd name="connsiteY3" fmla="*/ 12571 h 67133"/>
              <a:gd name="connsiteX0" fmla="*/ 0 w 328631"/>
              <a:gd name="connsiteY0" fmla="*/ 67133 h 67133"/>
              <a:gd name="connsiteX1" fmla="*/ 73925 w 328631"/>
              <a:gd name="connsiteY1" fmla="*/ 24440 h 67133"/>
              <a:gd name="connsiteX2" fmla="*/ 196272 w 328631"/>
              <a:gd name="connsiteY2" fmla="*/ 0 h 67133"/>
              <a:gd name="connsiteX3" fmla="*/ 328631 w 328631"/>
              <a:gd name="connsiteY3" fmla="*/ 22927 h 671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28631" h="67133">
                <a:moveTo>
                  <a:pt x="0" y="67133"/>
                </a:moveTo>
                <a:lnTo>
                  <a:pt x="73925" y="24440"/>
                </a:lnTo>
                <a:lnTo>
                  <a:pt x="196272" y="0"/>
                </a:lnTo>
                <a:lnTo>
                  <a:pt x="328631" y="22927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275" name="テキスト ボックス 274">
            <a:extLst>
              <a:ext uri="{FF2B5EF4-FFF2-40B4-BE49-F238E27FC236}">
                <a16:creationId xmlns:a16="http://schemas.microsoft.com/office/drawing/2014/main" id="{3001959B-57E2-6E01-FED6-7E2AB1D0D7B5}"/>
              </a:ext>
            </a:extLst>
          </xdr:cNvPr>
          <xdr:cNvSpPr txBox="1"/>
        </xdr:nvSpPr>
        <xdr:spPr>
          <a:xfrm>
            <a:off x="20689947" y="2374913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⑦</a:t>
            </a:r>
          </a:p>
        </xdr:txBody>
      </xdr:sp>
      <xdr:sp macro="" textlink="">
        <xdr:nvSpPr>
          <xdr:cNvPr id="276" name="テキスト ボックス 275">
            <a:extLst>
              <a:ext uri="{FF2B5EF4-FFF2-40B4-BE49-F238E27FC236}">
                <a16:creationId xmlns:a16="http://schemas.microsoft.com/office/drawing/2014/main" id="{8EE1F9BC-F661-B32A-9CCE-7F2F36ED1AFA}"/>
              </a:ext>
            </a:extLst>
          </xdr:cNvPr>
          <xdr:cNvSpPr txBox="1"/>
        </xdr:nvSpPr>
        <xdr:spPr>
          <a:xfrm>
            <a:off x="20533932" y="2328938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⑧</a:t>
            </a:r>
          </a:p>
        </xdr:txBody>
      </xdr:sp>
    </xdr:grpSp>
    <xdr:clientData/>
  </xdr:twoCellAnchor>
  <xdr:twoCellAnchor>
    <xdr:from>
      <xdr:col>10</xdr:col>
      <xdr:colOff>198706</xdr:colOff>
      <xdr:row>199</xdr:row>
      <xdr:rowOff>151521</xdr:rowOff>
    </xdr:from>
    <xdr:to>
      <xdr:col>12</xdr:col>
      <xdr:colOff>46599</xdr:colOff>
      <xdr:row>200</xdr:row>
      <xdr:rowOff>114886</xdr:rowOff>
    </xdr:to>
    <xdr:sp macro="" textlink="">
      <xdr:nvSpPr>
        <xdr:cNvPr id="438" name="正方形/長方形 437">
          <a:extLst>
            <a:ext uri="{FF2B5EF4-FFF2-40B4-BE49-F238E27FC236}">
              <a16:creationId xmlns:a16="http://schemas.microsoft.com/office/drawing/2014/main" id="{30FCE6A0-5F77-4CDC-8B33-A94254D86C7C}"/>
            </a:ext>
          </a:extLst>
        </xdr:cNvPr>
        <xdr:cNvSpPr/>
      </xdr:nvSpPr>
      <xdr:spPr>
        <a:xfrm>
          <a:off x="24759599" y="4454780"/>
          <a:ext cx="324143" cy="150463"/>
        </a:xfrm>
        <a:prstGeom prst="rect">
          <a:avLst/>
        </a:prstGeom>
        <a:solidFill>
          <a:srgbClr val="FFCCFF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215119</xdr:colOff>
      <xdr:row>199</xdr:row>
      <xdr:rowOff>166468</xdr:rowOff>
    </xdr:from>
    <xdr:to>
      <xdr:col>7</xdr:col>
      <xdr:colOff>63011</xdr:colOff>
      <xdr:row>200</xdr:row>
      <xdr:rowOff>129833</xdr:rowOff>
    </xdr:to>
    <xdr:sp macro="" textlink="">
      <xdr:nvSpPr>
        <xdr:cNvPr id="439" name="正方形/長方形 438">
          <a:extLst>
            <a:ext uri="{FF2B5EF4-FFF2-40B4-BE49-F238E27FC236}">
              <a16:creationId xmlns:a16="http://schemas.microsoft.com/office/drawing/2014/main" id="{118E3E3B-8570-4DDB-B28F-A39235A30531}"/>
            </a:ext>
          </a:extLst>
        </xdr:cNvPr>
        <xdr:cNvSpPr/>
      </xdr:nvSpPr>
      <xdr:spPr>
        <a:xfrm>
          <a:off x="23585387" y="4469727"/>
          <a:ext cx="324142" cy="150463"/>
        </a:xfrm>
        <a:prstGeom prst="rect">
          <a:avLst/>
        </a:prstGeom>
        <a:solidFill>
          <a:srgbClr val="CCFFCC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162951</xdr:colOff>
      <xdr:row>199</xdr:row>
      <xdr:rowOff>124558</xdr:rowOff>
    </xdr:from>
    <xdr:to>
      <xdr:col>17</xdr:col>
      <xdr:colOff>9085</xdr:colOff>
      <xdr:row>200</xdr:row>
      <xdr:rowOff>87923</xdr:rowOff>
    </xdr:to>
    <xdr:sp macro="" textlink="">
      <xdr:nvSpPr>
        <xdr:cNvPr id="440" name="正方形/長方形 439">
          <a:extLst>
            <a:ext uri="{FF2B5EF4-FFF2-40B4-BE49-F238E27FC236}">
              <a16:creationId xmlns:a16="http://schemas.microsoft.com/office/drawing/2014/main" id="{9C0207E7-2D47-4D8F-9FE7-2D3121255698}"/>
            </a:ext>
          </a:extLst>
        </xdr:cNvPr>
        <xdr:cNvSpPr/>
      </xdr:nvSpPr>
      <xdr:spPr>
        <a:xfrm>
          <a:off x="25914469" y="4427817"/>
          <a:ext cx="322384" cy="150463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120950</xdr:colOff>
      <xdr:row>23</xdr:row>
      <xdr:rowOff>132082</xdr:rowOff>
    </xdr:from>
    <xdr:to>
      <xdr:col>13</xdr:col>
      <xdr:colOff>211828</xdr:colOff>
      <xdr:row>24</xdr:row>
      <xdr:rowOff>95447</xdr:rowOff>
    </xdr:to>
    <xdr:sp macro="" textlink="">
      <xdr:nvSpPr>
        <xdr:cNvPr id="569" name="正方形/長方形 568">
          <a:extLst>
            <a:ext uri="{FF2B5EF4-FFF2-40B4-BE49-F238E27FC236}">
              <a16:creationId xmlns:a16="http://schemas.microsoft.com/office/drawing/2014/main" id="{1457E2C5-882D-4322-94BA-7E856D5037F0}"/>
            </a:ext>
          </a:extLst>
        </xdr:cNvPr>
        <xdr:cNvSpPr/>
      </xdr:nvSpPr>
      <xdr:spPr>
        <a:xfrm>
          <a:off x="25634343" y="4603000"/>
          <a:ext cx="333863" cy="157753"/>
        </a:xfrm>
        <a:prstGeom prst="rect">
          <a:avLst/>
        </a:prstGeom>
        <a:solidFill>
          <a:srgbClr val="FFCCFF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46513</xdr:colOff>
      <xdr:row>23</xdr:row>
      <xdr:rowOff>126670</xdr:rowOff>
    </xdr:from>
    <xdr:to>
      <xdr:col>9</xdr:col>
      <xdr:colOff>135036</xdr:colOff>
      <xdr:row>24</xdr:row>
      <xdr:rowOff>90035</xdr:rowOff>
    </xdr:to>
    <xdr:sp macro="" textlink="">
      <xdr:nvSpPr>
        <xdr:cNvPr id="570" name="正方形/長方形 569">
          <a:extLst>
            <a:ext uri="{FF2B5EF4-FFF2-40B4-BE49-F238E27FC236}">
              <a16:creationId xmlns:a16="http://schemas.microsoft.com/office/drawing/2014/main" id="{5FB52DE9-7894-4A80-8D0E-25C6D6E91A32}"/>
            </a:ext>
          </a:extLst>
        </xdr:cNvPr>
        <xdr:cNvSpPr/>
      </xdr:nvSpPr>
      <xdr:spPr>
        <a:xfrm>
          <a:off x="24587967" y="4597588"/>
          <a:ext cx="331508" cy="157753"/>
        </a:xfrm>
        <a:prstGeom prst="rect">
          <a:avLst/>
        </a:prstGeom>
        <a:solidFill>
          <a:srgbClr val="CCFFCC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46319</xdr:colOff>
      <xdr:row>23</xdr:row>
      <xdr:rowOff>124558</xdr:rowOff>
    </xdr:from>
    <xdr:to>
      <xdr:col>18</xdr:col>
      <xdr:colOff>135437</xdr:colOff>
      <xdr:row>24</xdr:row>
      <xdr:rowOff>87923</xdr:rowOff>
    </xdr:to>
    <xdr:sp macro="" textlink="">
      <xdr:nvSpPr>
        <xdr:cNvPr id="571" name="正方形/長方形 570">
          <a:extLst>
            <a:ext uri="{FF2B5EF4-FFF2-40B4-BE49-F238E27FC236}">
              <a16:creationId xmlns:a16="http://schemas.microsoft.com/office/drawing/2014/main" id="{06A7AAF6-ECC3-4F85-B709-2074F696B90C}"/>
            </a:ext>
          </a:extLst>
        </xdr:cNvPr>
        <xdr:cNvSpPr/>
      </xdr:nvSpPr>
      <xdr:spPr>
        <a:xfrm>
          <a:off x="26774635" y="4595476"/>
          <a:ext cx="332103" cy="157753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193530</xdr:colOff>
      <xdr:row>23</xdr:row>
      <xdr:rowOff>146108</xdr:rowOff>
    </xdr:from>
    <xdr:to>
      <xdr:col>6</xdr:col>
      <xdr:colOff>39069</xdr:colOff>
      <xdr:row>24</xdr:row>
      <xdr:rowOff>109473</xdr:rowOff>
    </xdr:to>
    <xdr:sp macro="" textlink="">
      <xdr:nvSpPr>
        <xdr:cNvPr id="572" name="正方形/長方形 571">
          <a:extLst>
            <a:ext uri="{FF2B5EF4-FFF2-40B4-BE49-F238E27FC236}">
              <a16:creationId xmlns:a16="http://schemas.microsoft.com/office/drawing/2014/main" id="{2A7ED628-7300-4A5D-824F-27E5AE36B41B}"/>
            </a:ext>
          </a:extLst>
        </xdr:cNvPr>
        <xdr:cNvSpPr/>
      </xdr:nvSpPr>
      <xdr:spPr>
        <a:xfrm>
          <a:off x="23763045" y="4617026"/>
          <a:ext cx="331509" cy="157753"/>
        </a:xfrm>
        <a:prstGeom prst="rect">
          <a:avLst/>
        </a:prstGeom>
        <a:solidFill>
          <a:srgbClr val="CCFFCC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71576</xdr:colOff>
      <xdr:row>80</xdr:row>
      <xdr:rowOff>141802</xdr:rowOff>
    </xdr:from>
    <xdr:to>
      <xdr:col>13</xdr:col>
      <xdr:colOff>162454</xdr:colOff>
      <xdr:row>81</xdr:row>
      <xdr:rowOff>105167</xdr:rowOff>
    </xdr:to>
    <xdr:sp macro="" textlink="">
      <xdr:nvSpPr>
        <xdr:cNvPr id="585" name="正方形/長方形 584">
          <a:extLst>
            <a:ext uri="{FF2B5EF4-FFF2-40B4-BE49-F238E27FC236}">
              <a16:creationId xmlns:a16="http://schemas.microsoft.com/office/drawing/2014/main" id="{33C607E0-1851-4249-9E9F-ACC8B1B1DB0D}"/>
            </a:ext>
          </a:extLst>
        </xdr:cNvPr>
        <xdr:cNvSpPr/>
      </xdr:nvSpPr>
      <xdr:spPr>
        <a:xfrm>
          <a:off x="10519918" y="4612720"/>
          <a:ext cx="333863" cy="157753"/>
        </a:xfrm>
        <a:prstGeom prst="rect">
          <a:avLst/>
        </a:prstGeom>
        <a:solidFill>
          <a:srgbClr val="FFCCFF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9580</xdr:colOff>
      <xdr:row>80</xdr:row>
      <xdr:rowOff>145914</xdr:rowOff>
    </xdr:from>
    <xdr:to>
      <xdr:col>9</xdr:col>
      <xdr:colOff>98103</xdr:colOff>
      <xdr:row>81</xdr:row>
      <xdr:rowOff>109279</xdr:rowOff>
    </xdr:to>
    <xdr:sp macro="" textlink="">
      <xdr:nvSpPr>
        <xdr:cNvPr id="586" name="正方形/長方形 585">
          <a:extLst>
            <a:ext uri="{FF2B5EF4-FFF2-40B4-BE49-F238E27FC236}">
              <a16:creationId xmlns:a16="http://schemas.microsoft.com/office/drawing/2014/main" id="{FBA3C0B5-60C7-4877-BC02-0D05F47EDCC9}"/>
            </a:ext>
          </a:extLst>
        </xdr:cNvPr>
        <xdr:cNvSpPr/>
      </xdr:nvSpPr>
      <xdr:spPr>
        <a:xfrm>
          <a:off x="9485983" y="4616832"/>
          <a:ext cx="331508" cy="157753"/>
        </a:xfrm>
        <a:prstGeom prst="rect">
          <a:avLst/>
        </a:prstGeom>
        <a:solidFill>
          <a:srgbClr val="CCFFCC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1026</xdr:colOff>
      <xdr:row>80</xdr:row>
      <xdr:rowOff>134083</xdr:rowOff>
    </xdr:from>
    <xdr:to>
      <xdr:col>18</xdr:col>
      <xdr:colOff>85285</xdr:colOff>
      <xdr:row>81</xdr:row>
      <xdr:rowOff>97448</xdr:rowOff>
    </xdr:to>
    <xdr:sp macro="" textlink="">
      <xdr:nvSpPr>
        <xdr:cNvPr id="587" name="正方形/長方形 586">
          <a:extLst>
            <a:ext uri="{FF2B5EF4-FFF2-40B4-BE49-F238E27FC236}">
              <a16:creationId xmlns:a16="http://schemas.microsoft.com/office/drawing/2014/main" id="{632DAE80-287C-45C1-B235-B591CBADE901}"/>
            </a:ext>
          </a:extLst>
        </xdr:cNvPr>
        <xdr:cNvSpPr/>
      </xdr:nvSpPr>
      <xdr:spPr>
        <a:xfrm>
          <a:off x="11664291" y="4605001"/>
          <a:ext cx="327244" cy="157753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202083</xdr:colOff>
      <xdr:row>80</xdr:row>
      <xdr:rowOff>136388</xdr:rowOff>
    </xdr:from>
    <xdr:to>
      <xdr:col>6</xdr:col>
      <xdr:colOff>52482</xdr:colOff>
      <xdr:row>81</xdr:row>
      <xdr:rowOff>99753</xdr:rowOff>
    </xdr:to>
    <xdr:sp macro="" textlink="">
      <xdr:nvSpPr>
        <xdr:cNvPr id="588" name="正方形/長方形 587">
          <a:extLst>
            <a:ext uri="{FF2B5EF4-FFF2-40B4-BE49-F238E27FC236}">
              <a16:creationId xmlns:a16="http://schemas.microsoft.com/office/drawing/2014/main" id="{61EA2B8E-2461-47FF-AB30-6EBB90023E31}"/>
            </a:ext>
          </a:extLst>
        </xdr:cNvPr>
        <xdr:cNvSpPr/>
      </xdr:nvSpPr>
      <xdr:spPr>
        <a:xfrm>
          <a:off x="8706547" y="4607306"/>
          <a:ext cx="336369" cy="157753"/>
        </a:xfrm>
        <a:prstGeom prst="rect">
          <a:avLst/>
        </a:prstGeom>
        <a:solidFill>
          <a:srgbClr val="CCFFCC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33239</xdr:colOff>
      <xdr:row>10</xdr:row>
      <xdr:rowOff>169027</xdr:rowOff>
    </xdr:from>
    <xdr:to>
      <xdr:col>29</xdr:col>
      <xdr:colOff>28368</xdr:colOff>
      <xdr:row>16</xdr:row>
      <xdr:rowOff>176030</xdr:rowOff>
    </xdr:to>
    <xdr:grpSp>
      <xdr:nvGrpSpPr>
        <xdr:cNvPr id="590" name="グループ化 589">
          <a:extLst>
            <a:ext uri="{FF2B5EF4-FFF2-40B4-BE49-F238E27FC236}">
              <a16:creationId xmlns:a16="http://schemas.microsoft.com/office/drawing/2014/main" id="{906A3F3F-DF24-56E0-3DBD-7183D81C4591}"/>
            </a:ext>
          </a:extLst>
        </xdr:cNvPr>
        <xdr:cNvGrpSpPr/>
      </xdr:nvGrpSpPr>
      <xdr:grpSpPr>
        <a:xfrm>
          <a:off x="4795739" y="2074027"/>
          <a:ext cx="1506429" cy="1150003"/>
          <a:chOff x="20055061" y="2178143"/>
          <a:chExt cx="1595436" cy="1141599"/>
        </a:xfrm>
      </xdr:grpSpPr>
      <xdr:sp macro="" textlink="">
        <xdr:nvSpPr>
          <xdr:cNvPr id="591" name="フリーフォーム: 図形 590">
            <a:extLst>
              <a:ext uri="{FF2B5EF4-FFF2-40B4-BE49-F238E27FC236}">
                <a16:creationId xmlns:a16="http://schemas.microsoft.com/office/drawing/2014/main" id="{A7119258-5B11-63AB-30ED-1D999D8F1E68}"/>
              </a:ext>
            </a:extLst>
          </xdr:cNvPr>
          <xdr:cNvSpPr/>
        </xdr:nvSpPr>
        <xdr:spPr>
          <a:xfrm>
            <a:off x="20530242" y="2355531"/>
            <a:ext cx="230114" cy="180837"/>
          </a:xfrm>
          <a:custGeom>
            <a:avLst/>
            <a:gdLst>
              <a:gd name="connsiteX0" fmla="*/ 0 w 396240"/>
              <a:gd name="connsiteY0" fmla="*/ 0 h 217170"/>
              <a:gd name="connsiteX1" fmla="*/ 19050 w 396240"/>
              <a:gd name="connsiteY1" fmla="*/ 38100 h 217170"/>
              <a:gd name="connsiteX2" fmla="*/ 171450 w 396240"/>
              <a:gd name="connsiteY2" fmla="*/ 49530 h 217170"/>
              <a:gd name="connsiteX3" fmla="*/ 316230 w 396240"/>
              <a:gd name="connsiteY3" fmla="*/ 87630 h 217170"/>
              <a:gd name="connsiteX4" fmla="*/ 396240 w 396240"/>
              <a:gd name="connsiteY4" fmla="*/ 198120 h 217170"/>
              <a:gd name="connsiteX5" fmla="*/ 342900 w 396240"/>
              <a:gd name="connsiteY5" fmla="*/ 194310 h 217170"/>
              <a:gd name="connsiteX6" fmla="*/ 224790 w 396240"/>
              <a:gd name="connsiteY6" fmla="*/ 209550 h 217170"/>
              <a:gd name="connsiteX7" fmla="*/ 144780 w 396240"/>
              <a:gd name="connsiteY7" fmla="*/ 217170 h 217170"/>
              <a:gd name="connsiteX8" fmla="*/ 38100 w 396240"/>
              <a:gd name="connsiteY8" fmla="*/ 182880 h 217170"/>
              <a:gd name="connsiteX9" fmla="*/ 0 w 396240"/>
              <a:gd name="connsiteY9" fmla="*/ 160020 h 217170"/>
              <a:gd name="connsiteX10" fmla="*/ 0 w 396240"/>
              <a:gd name="connsiteY10" fmla="*/ 0 h 217170"/>
              <a:gd name="connsiteX0" fmla="*/ 0 w 396240"/>
              <a:gd name="connsiteY0" fmla="*/ 0 h 217170"/>
              <a:gd name="connsiteX1" fmla="*/ 19050 w 396240"/>
              <a:gd name="connsiteY1" fmla="*/ 38100 h 217170"/>
              <a:gd name="connsiteX2" fmla="*/ 171450 w 396240"/>
              <a:gd name="connsiteY2" fmla="*/ 49530 h 217170"/>
              <a:gd name="connsiteX3" fmla="*/ 316230 w 396240"/>
              <a:gd name="connsiteY3" fmla="*/ 87630 h 217170"/>
              <a:gd name="connsiteX4" fmla="*/ 396240 w 396240"/>
              <a:gd name="connsiteY4" fmla="*/ 198120 h 217170"/>
              <a:gd name="connsiteX5" fmla="*/ 342900 w 396240"/>
              <a:gd name="connsiteY5" fmla="*/ 194310 h 217170"/>
              <a:gd name="connsiteX6" fmla="*/ 224790 w 396240"/>
              <a:gd name="connsiteY6" fmla="*/ 209550 h 217170"/>
              <a:gd name="connsiteX7" fmla="*/ 144780 w 396240"/>
              <a:gd name="connsiteY7" fmla="*/ 217170 h 217170"/>
              <a:gd name="connsiteX8" fmla="*/ 49945 w 396240"/>
              <a:gd name="connsiteY8" fmla="*/ 179906 h 217170"/>
              <a:gd name="connsiteX9" fmla="*/ 0 w 396240"/>
              <a:gd name="connsiteY9" fmla="*/ 160020 h 217170"/>
              <a:gd name="connsiteX10" fmla="*/ 0 w 396240"/>
              <a:gd name="connsiteY10" fmla="*/ 0 h 217170"/>
              <a:gd name="connsiteX0" fmla="*/ 0 w 396240"/>
              <a:gd name="connsiteY0" fmla="*/ 0 h 209550"/>
              <a:gd name="connsiteX1" fmla="*/ 19050 w 396240"/>
              <a:gd name="connsiteY1" fmla="*/ 38100 h 209550"/>
              <a:gd name="connsiteX2" fmla="*/ 171450 w 396240"/>
              <a:gd name="connsiteY2" fmla="*/ 49530 h 209550"/>
              <a:gd name="connsiteX3" fmla="*/ 316230 w 396240"/>
              <a:gd name="connsiteY3" fmla="*/ 87630 h 209550"/>
              <a:gd name="connsiteX4" fmla="*/ 396240 w 396240"/>
              <a:gd name="connsiteY4" fmla="*/ 198120 h 209550"/>
              <a:gd name="connsiteX5" fmla="*/ 342900 w 396240"/>
              <a:gd name="connsiteY5" fmla="*/ 194310 h 209550"/>
              <a:gd name="connsiteX6" fmla="*/ 224790 w 396240"/>
              <a:gd name="connsiteY6" fmla="*/ 209550 h 209550"/>
              <a:gd name="connsiteX7" fmla="*/ 159586 w 396240"/>
              <a:gd name="connsiteY7" fmla="*/ 199324 h 209550"/>
              <a:gd name="connsiteX8" fmla="*/ 49945 w 396240"/>
              <a:gd name="connsiteY8" fmla="*/ 179906 h 209550"/>
              <a:gd name="connsiteX9" fmla="*/ 0 w 396240"/>
              <a:gd name="connsiteY9" fmla="*/ 160020 h 209550"/>
              <a:gd name="connsiteX10" fmla="*/ 0 w 396240"/>
              <a:gd name="connsiteY10" fmla="*/ 0 h 209550"/>
              <a:gd name="connsiteX0" fmla="*/ 0 w 396240"/>
              <a:gd name="connsiteY0" fmla="*/ 0 h 206576"/>
              <a:gd name="connsiteX1" fmla="*/ 19050 w 396240"/>
              <a:gd name="connsiteY1" fmla="*/ 38100 h 206576"/>
              <a:gd name="connsiteX2" fmla="*/ 171450 w 396240"/>
              <a:gd name="connsiteY2" fmla="*/ 49530 h 206576"/>
              <a:gd name="connsiteX3" fmla="*/ 316230 w 396240"/>
              <a:gd name="connsiteY3" fmla="*/ 87630 h 206576"/>
              <a:gd name="connsiteX4" fmla="*/ 396240 w 396240"/>
              <a:gd name="connsiteY4" fmla="*/ 198120 h 206576"/>
              <a:gd name="connsiteX5" fmla="*/ 342900 w 396240"/>
              <a:gd name="connsiteY5" fmla="*/ 194310 h 206576"/>
              <a:gd name="connsiteX6" fmla="*/ 224790 w 396240"/>
              <a:gd name="connsiteY6" fmla="*/ 206576 h 206576"/>
              <a:gd name="connsiteX7" fmla="*/ 159586 w 396240"/>
              <a:gd name="connsiteY7" fmla="*/ 199324 h 206576"/>
              <a:gd name="connsiteX8" fmla="*/ 49945 w 396240"/>
              <a:gd name="connsiteY8" fmla="*/ 179906 h 206576"/>
              <a:gd name="connsiteX9" fmla="*/ 0 w 396240"/>
              <a:gd name="connsiteY9" fmla="*/ 160020 h 206576"/>
              <a:gd name="connsiteX10" fmla="*/ 0 w 396240"/>
              <a:gd name="connsiteY10" fmla="*/ 0 h 206576"/>
              <a:gd name="connsiteX0" fmla="*/ 0 w 396240"/>
              <a:gd name="connsiteY0" fmla="*/ 0 h 206576"/>
              <a:gd name="connsiteX1" fmla="*/ 19050 w 396240"/>
              <a:gd name="connsiteY1" fmla="*/ 38100 h 206576"/>
              <a:gd name="connsiteX2" fmla="*/ 171450 w 396240"/>
              <a:gd name="connsiteY2" fmla="*/ 49530 h 206576"/>
              <a:gd name="connsiteX3" fmla="*/ 316230 w 396240"/>
              <a:gd name="connsiteY3" fmla="*/ 87630 h 206576"/>
              <a:gd name="connsiteX4" fmla="*/ 396240 w 396240"/>
              <a:gd name="connsiteY4" fmla="*/ 198120 h 206576"/>
              <a:gd name="connsiteX5" fmla="*/ 363629 w 396240"/>
              <a:gd name="connsiteY5" fmla="*/ 179439 h 206576"/>
              <a:gd name="connsiteX6" fmla="*/ 224790 w 396240"/>
              <a:gd name="connsiteY6" fmla="*/ 206576 h 206576"/>
              <a:gd name="connsiteX7" fmla="*/ 159586 w 396240"/>
              <a:gd name="connsiteY7" fmla="*/ 199324 h 206576"/>
              <a:gd name="connsiteX8" fmla="*/ 49945 w 396240"/>
              <a:gd name="connsiteY8" fmla="*/ 179906 h 206576"/>
              <a:gd name="connsiteX9" fmla="*/ 0 w 396240"/>
              <a:gd name="connsiteY9" fmla="*/ 160020 h 206576"/>
              <a:gd name="connsiteX10" fmla="*/ 0 w 396240"/>
              <a:gd name="connsiteY10" fmla="*/ 0 h 206576"/>
              <a:gd name="connsiteX0" fmla="*/ 0 w 384394"/>
              <a:gd name="connsiteY0" fmla="*/ 0 h 206576"/>
              <a:gd name="connsiteX1" fmla="*/ 19050 w 384394"/>
              <a:gd name="connsiteY1" fmla="*/ 38100 h 206576"/>
              <a:gd name="connsiteX2" fmla="*/ 171450 w 384394"/>
              <a:gd name="connsiteY2" fmla="*/ 49530 h 206576"/>
              <a:gd name="connsiteX3" fmla="*/ 316230 w 384394"/>
              <a:gd name="connsiteY3" fmla="*/ 87630 h 206576"/>
              <a:gd name="connsiteX4" fmla="*/ 384394 w 384394"/>
              <a:gd name="connsiteY4" fmla="*/ 180275 h 206576"/>
              <a:gd name="connsiteX5" fmla="*/ 363629 w 384394"/>
              <a:gd name="connsiteY5" fmla="*/ 179439 h 206576"/>
              <a:gd name="connsiteX6" fmla="*/ 224790 w 384394"/>
              <a:gd name="connsiteY6" fmla="*/ 206576 h 206576"/>
              <a:gd name="connsiteX7" fmla="*/ 159586 w 384394"/>
              <a:gd name="connsiteY7" fmla="*/ 199324 h 206576"/>
              <a:gd name="connsiteX8" fmla="*/ 49945 w 384394"/>
              <a:gd name="connsiteY8" fmla="*/ 179906 h 206576"/>
              <a:gd name="connsiteX9" fmla="*/ 0 w 384394"/>
              <a:gd name="connsiteY9" fmla="*/ 160020 h 206576"/>
              <a:gd name="connsiteX10" fmla="*/ 0 w 384394"/>
              <a:gd name="connsiteY10" fmla="*/ 0 h 206576"/>
              <a:gd name="connsiteX0" fmla="*/ 0 w 384394"/>
              <a:gd name="connsiteY0" fmla="*/ 0 h 206576"/>
              <a:gd name="connsiteX1" fmla="*/ 19050 w 384394"/>
              <a:gd name="connsiteY1" fmla="*/ 38100 h 206576"/>
              <a:gd name="connsiteX2" fmla="*/ 171450 w 384394"/>
              <a:gd name="connsiteY2" fmla="*/ 49530 h 206576"/>
              <a:gd name="connsiteX3" fmla="*/ 316230 w 384394"/>
              <a:gd name="connsiteY3" fmla="*/ 87630 h 206576"/>
              <a:gd name="connsiteX4" fmla="*/ 384394 w 384394"/>
              <a:gd name="connsiteY4" fmla="*/ 180275 h 206576"/>
              <a:gd name="connsiteX5" fmla="*/ 363629 w 384394"/>
              <a:gd name="connsiteY5" fmla="*/ 179439 h 206576"/>
              <a:gd name="connsiteX6" fmla="*/ 363335 w 384394"/>
              <a:gd name="connsiteY6" fmla="*/ 184572 h 206576"/>
              <a:gd name="connsiteX7" fmla="*/ 224790 w 384394"/>
              <a:gd name="connsiteY7" fmla="*/ 206576 h 206576"/>
              <a:gd name="connsiteX8" fmla="*/ 159586 w 384394"/>
              <a:gd name="connsiteY8" fmla="*/ 199324 h 206576"/>
              <a:gd name="connsiteX9" fmla="*/ 49945 w 384394"/>
              <a:gd name="connsiteY9" fmla="*/ 179906 h 206576"/>
              <a:gd name="connsiteX10" fmla="*/ 0 w 384394"/>
              <a:gd name="connsiteY10" fmla="*/ 160020 h 206576"/>
              <a:gd name="connsiteX11" fmla="*/ 0 w 384394"/>
              <a:gd name="connsiteY11" fmla="*/ 0 h 206576"/>
              <a:gd name="connsiteX0" fmla="*/ 0 w 384394"/>
              <a:gd name="connsiteY0" fmla="*/ 0 h 206576"/>
              <a:gd name="connsiteX1" fmla="*/ 19050 w 384394"/>
              <a:gd name="connsiteY1" fmla="*/ 38100 h 206576"/>
              <a:gd name="connsiteX2" fmla="*/ 171450 w 384394"/>
              <a:gd name="connsiteY2" fmla="*/ 49530 h 206576"/>
              <a:gd name="connsiteX3" fmla="*/ 316230 w 384394"/>
              <a:gd name="connsiteY3" fmla="*/ 87630 h 206576"/>
              <a:gd name="connsiteX4" fmla="*/ 384394 w 384394"/>
              <a:gd name="connsiteY4" fmla="*/ 180275 h 206576"/>
              <a:gd name="connsiteX5" fmla="*/ 363629 w 384394"/>
              <a:gd name="connsiteY5" fmla="*/ 179439 h 206576"/>
              <a:gd name="connsiteX6" fmla="*/ 224790 w 384394"/>
              <a:gd name="connsiteY6" fmla="*/ 206576 h 206576"/>
              <a:gd name="connsiteX7" fmla="*/ 159586 w 384394"/>
              <a:gd name="connsiteY7" fmla="*/ 199324 h 206576"/>
              <a:gd name="connsiteX8" fmla="*/ 49945 w 384394"/>
              <a:gd name="connsiteY8" fmla="*/ 179906 h 206576"/>
              <a:gd name="connsiteX9" fmla="*/ 0 w 384394"/>
              <a:gd name="connsiteY9" fmla="*/ 160020 h 206576"/>
              <a:gd name="connsiteX10" fmla="*/ 0 w 384394"/>
              <a:gd name="connsiteY10" fmla="*/ 0 h 206576"/>
              <a:gd name="connsiteX0" fmla="*/ 0 w 384394"/>
              <a:gd name="connsiteY0" fmla="*/ 0 h 206576"/>
              <a:gd name="connsiteX1" fmla="*/ 19050 w 384394"/>
              <a:gd name="connsiteY1" fmla="*/ 38100 h 206576"/>
              <a:gd name="connsiteX2" fmla="*/ 171450 w 384394"/>
              <a:gd name="connsiteY2" fmla="*/ 49530 h 206576"/>
              <a:gd name="connsiteX3" fmla="*/ 316230 w 384394"/>
              <a:gd name="connsiteY3" fmla="*/ 87630 h 206576"/>
              <a:gd name="connsiteX4" fmla="*/ 384394 w 384394"/>
              <a:gd name="connsiteY4" fmla="*/ 180275 h 206576"/>
              <a:gd name="connsiteX5" fmla="*/ 224790 w 384394"/>
              <a:gd name="connsiteY5" fmla="*/ 206576 h 206576"/>
              <a:gd name="connsiteX6" fmla="*/ 159586 w 384394"/>
              <a:gd name="connsiteY6" fmla="*/ 199324 h 206576"/>
              <a:gd name="connsiteX7" fmla="*/ 49945 w 384394"/>
              <a:gd name="connsiteY7" fmla="*/ 179906 h 206576"/>
              <a:gd name="connsiteX8" fmla="*/ 0 w 384394"/>
              <a:gd name="connsiteY8" fmla="*/ 160020 h 206576"/>
              <a:gd name="connsiteX9" fmla="*/ 0 w 384394"/>
              <a:gd name="connsiteY9" fmla="*/ 0 h 206576"/>
              <a:gd name="connsiteX0" fmla="*/ 0 w 384394"/>
              <a:gd name="connsiteY0" fmla="*/ 0 h 206576"/>
              <a:gd name="connsiteX1" fmla="*/ 19050 w 384394"/>
              <a:gd name="connsiteY1" fmla="*/ 38100 h 206576"/>
              <a:gd name="connsiteX2" fmla="*/ 171450 w 384394"/>
              <a:gd name="connsiteY2" fmla="*/ 49530 h 206576"/>
              <a:gd name="connsiteX3" fmla="*/ 304384 w 384394"/>
              <a:gd name="connsiteY3" fmla="*/ 99528 h 206576"/>
              <a:gd name="connsiteX4" fmla="*/ 384394 w 384394"/>
              <a:gd name="connsiteY4" fmla="*/ 180275 h 206576"/>
              <a:gd name="connsiteX5" fmla="*/ 224790 w 384394"/>
              <a:gd name="connsiteY5" fmla="*/ 206576 h 206576"/>
              <a:gd name="connsiteX6" fmla="*/ 159586 w 384394"/>
              <a:gd name="connsiteY6" fmla="*/ 199324 h 206576"/>
              <a:gd name="connsiteX7" fmla="*/ 49945 w 384394"/>
              <a:gd name="connsiteY7" fmla="*/ 179906 h 206576"/>
              <a:gd name="connsiteX8" fmla="*/ 0 w 384394"/>
              <a:gd name="connsiteY8" fmla="*/ 160020 h 206576"/>
              <a:gd name="connsiteX9" fmla="*/ 0 w 384394"/>
              <a:gd name="connsiteY9" fmla="*/ 0 h 206576"/>
              <a:gd name="connsiteX0" fmla="*/ 0 w 384394"/>
              <a:gd name="connsiteY0" fmla="*/ 0 h 206576"/>
              <a:gd name="connsiteX1" fmla="*/ 33857 w 384394"/>
              <a:gd name="connsiteY1" fmla="*/ 44049 h 206576"/>
              <a:gd name="connsiteX2" fmla="*/ 171450 w 384394"/>
              <a:gd name="connsiteY2" fmla="*/ 49530 h 206576"/>
              <a:gd name="connsiteX3" fmla="*/ 304384 w 384394"/>
              <a:gd name="connsiteY3" fmla="*/ 99528 h 206576"/>
              <a:gd name="connsiteX4" fmla="*/ 384394 w 384394"/>
              <a:gd name="connsiteY4" fmla="*/ 180275 h 206576"/>
              <a:gd name="connsiteX5" fmla="*/ 224790 w 384394"/>
              <a:gd name="connsiteY5" fmla="*/ 206576 h 206576"/>
              <a:gd name="connsiteX6" fmla="*/ 159586 w 384394"/>
              <a:gd name="connsiteY6" fmla="*/ 199324 h 206576"/>
              <a:gd name="connsiteX7" fmla="*/ 49945 w 384394"/>
              <a:gd name="connsiteY7" fmla="*/ 179906 h 206576"/>
              <a:gd name="connsiteX8" fmla="*/ 0 w 384394"/>
              <a:gd name="connsiteY8" fmla="*/ 160020 h 206576"/>
              <a:gd name="connsiteX9" fmla="*/ 0 w 384394"/>
              <a:gd name="connsiteY9" fmla="*/ 0 h 206576"/>
              <a:gd name="connsiteX0" fmla="*/ 0 w 384394"/>
              <a:gd name="connsiteY0" fmla="*/ 0 h 199324"/>
              <a:gd name="connsiteX1" fmla="*/ 33857 w 384394"/>
              <a:gd name="connsiteY1" fmla="*/ 44049 h 199324"/>
              <a:gd name="connsiteX2" fmla="*/ 171450 w 384394"/>
              <a:gd name="connsiteY2" fmla="*/ 49530 h 199324"/>
              <a:gd name="connsiteX3" fmla="*/ 304384 w 384394"/>
              <a:gd name="connsiteY3" fmla="*/ 99528 h 199324"/>
              <a:gd name="connsiteX4" fmla="*/ 384394 w 384394"/>
              <a:gd name="connsiteY4" fmla="*/ 180275 h 199324"/>
              <a:gd name="connsiteX5" fmla="*/ 318007 w 384394"/>
              <a:gd name="connsiteY5" fmla="*/ 192733 h 199324"/>
              <a:gd name="connsiteX6" fmla="*/ 159586 w 384394"/>
              <a:gd name="connsiteY6" fmla="*/ 199324 h 199324"/>
              <a:gd name="connsiteX7" fmla="*/ 49945 w 384394"/>
              <a:gd name="connsiteY7" fmla="*/ 179906 h 199324"/>
              <a:gd name="connsiteX8" fmla="*/ 0 w 384394"/>
              <a:gd name="connsiteY8" fmla="*/ 160020 h 199324"/>
              <a:gd name="connsiteX9" fmla="*/ 0 w 384394"/>
              <a:gd name="connsiteY9" fmla="*/ 0 h 199324"/>
              <a:gd name="connsiteX0" fmla="*/ 0 w 384394"/>
              <a:gd name="connsiteY0" fmla="*/ 0 h 292769"/>
              <a:gd name="connsiteX1" fmla="*/ 33857 w 384394"/>
              <a:gd name="connsiteY1" fmla="*/ 44049 h 292769"/>
              <a:gd name="connsiteX2" fmla="*/ 171450 w 384394"/>
              <a:gd name="connsiteY2" fmla="*/ 49530 h 292769"/>
              <a:gd name="connsiteX3" fmla="*/ 304384 w 384394"/>
              <a:gd name="connsiteY3" fmla="*/ 99528 h 292769"/>
              <a:gd name="connsiteX4" fmla="*/ 384394 w 384394"/>
              <a:gd name="connsiteY4" fmla="*/ 180275 h 292769"/>
              <a:gd name="connsiteX5" fmla="*/ 318007 w 384394"/>
              <a:gd name="connsiteY5" fmla="*/ 192733 h 292769"/>
              <a:gd name="connsiteX6" fmla="*/ 252804 w 384394"/>
              <a:gd name="connsiteY6" fmla="*/ 292769 h 292769"/>
              <a:gd name="connsiteX7" fmla="*/ 49945 w 384394"/>
              <a:gd name="connsiteY7" fmla="*/ 179906 h 292769"/>
              <a:gd name="connsiteX8" fmla="*/ 0 w 384394"/>
              <a:gd name="connsiteY8" fmla="*/ 160020 h 292769"/>
              <a:gd name="connsiteX9" fmla="*/ 0 w 384394"/>
              <a:gd name="connsiteY9" fmla="*/ 0 h 292769"/>
              <a:gd name="connsiteX0" fmla="*/ 0 w 384394"/>
              <a:gd name="connsiteY0" fmla="*/ 0 h 292769"/>
              <a:gd name="connsiteX1" fmla="*/ 33857 w 384394"/>
              <a:gd name="connsiteY1" fmla="*/ 44049 h 292769"/>
              <a:gd name="connsiteX2" fmla="*/ 171450 w 384394"/>
              <a:gd name="connsiteY2" fmla="*/ 49530 h 292769"/>
              <a:gd name="connsiteX3" fmla="*/ 304384 w 384394"/>
              <a:gd name="connsiteY3" fmla="*/ 99528 h 292769"/>
              <a:gd name="connsiteX4" fmla="*/ 384394 w 384394"/>
              <a:gd name="connsiteY4" fmla="*/ 180275 h 292769"/>
              <a:gd name="connsiteX5" fmla="*/ 318007 w 384394"/>
              <a:gd name="connsiteY5" fmla="*/ 192733 h 292769"/>
              <a:gd name="connsiteX6" fmla="*/ 252804 w 384394"/>
              <a:gd name="connsiteY6" fmla="*/ 292769 h 292769"/>
              <a:gd name="connsiteX7" fmla="*/ 186441 w 384394"/>
              <a:gd name="connsiteY7" fmla="*/ 276811 h 292769"/>
              <a:gd name="connsiteX8" fmla="*/ 0 w 384394"/>
              <a:gd name="connsiteY8" fmla="*/ 160020 h 292769"/>
              <a:gd name="connsiteX9" fmla="*/ 0 w 384394"/>
              <a:gd name="connsiteY9" fmla="*/ 0 h 292769"/>
              <a:gd name="connsiteX0" fmla="*/ 0 w 384394"/>
              <a:gd name="connsiteY0" fmla="*/ 0 h 292769"/>
              <a:gd name="connsiteX1" fmla="*/ 33857 w 384394"/>
              <a:gd name="connsiteY1" fmla="*/ 44049 h 292769"/>
              <a:gd name="connsiteX2" fmla="*/ 171450 w 384394"/>
              <a:gd name="connsiteY2" fmla="*/ 49530 h 292769"/>
              <a:gd name="connsiteX3" fmla="*/ 304384 w 384394"/>
              <a:gd name="connsiteY3" fmla="*/ 99528 h 292769"/>
              <a:gd name="connsiteX4" fmla="*/ 384394 w 384394"/>
              <a:gd name="connsiteY4" fmla="*/ 180275 h 292769"/>
              <a:gd name="connsiteX5" fmla="*/ 318007 w 384394"/>
              <a:gd name="connsiteY5" fmla="*/ 192733 h 292769"/>
              <a:gd name="connsiteX6" fmla="*/ 252804 w 384394"/>
              <a:gd name="connsiteY6" fmla="*/ 292769 h 292769"/>
              <a:gd name="connsiteX7" fmla="*/ 186441 w 384394"/>
              <a:gd name="connsiteY7" fmla="*/ 276811 h 292769"/>
              <a:gd name="connsiteX8" fmla="*/ 153142 w 384394"/>
              <a:gd name="connsiteY8" fmla="*/ 256925 h 292769"/>
              <a:gd name="connsiteX9" fmla="*/ 0 w 384394"/>
              <a:gd name="connsiteY9" fmla="*/ 0 h 292769"/>
              <a:gd name="connsiteX0" fmla="*/ 122614 w 350537"/>
              <a:gd name="connsiteY0" fmla="*/ 66700 h 248720"/>
              <a:gd name="connsiteX1" fmla="*/ 0 w 350537"/>
              <a:gd name="connsiteY1" fmla="*/ 0 h 248720"/>
              <a:gd name="connsiteX2" fmla="*/ 137593 w 350537"/>
              <a:gd name="connsiteY2" fmla="*/ 5481 h 248720"/>
              <a:gd name="connsiteX3" fmla="*/ 270527 w 350537"/>
              <a:gd name="connsiteY3" fmla="*/ 55479 h 248720"/>
              <a:gd name="connsiteX4" fmla="*/ 350537 w 350537"/>
              <a:gd name="connsiteY4" fmla="*/ 136226 h 248720"/>
              <a:gd name="connsiteX5" fmla="*/ 284150 w 350537"/>
              <a:gd name="connsiteY5" fmla="*/ 148684 h 248720"/>
              <a:gd name="connsiteX6" fmla="*/ 218947 w 350537"/>
              <a:gd name="connsiteY6" fmla="*/ 248720 h 248720"/>
              <a:gd name="connsiteX7" fmla="*/ 152584 w 350537"/>
              <a:gd name="connsiteY7" fmla="*/ 232762 h 248720"/>
              <a:gd name="connsiteX8" fmla="*/ 119285 w 350537"/>
              <a:gd name="connsiteY8" fmla="*/ 212876 h 248720"/>
              <a:gd name="connsiteX9" fmla="*/ 122614 w 350537"/>
              <a:gd name="connsiteY9" fmla="*/ 66700 h 248720"/>
              <a:gd name="connsiteX0" fmla="*/ 3329 w 231252"/>
              <a:gd name="connsiteY0" fmla="*/ 61219 h 243239"/>
              <a:gd name="connsiteX1" fmla="*/ 93782 w 231252"/>
              <a:gd name="connsiteY1" fmla="*/ 67198 h 243239"/>
              <a:gd name="connsiteX2" fmla="*/ 18308 w 231252"/>
              <a:gd name="connsiteY2" fmla="*/ 0 h 243239"/>
              <a:gd name="connsiteX3" fmla="*/ 151242 w 231252"/>
              <a:gd name="connsiteY3" fmla="*/ 49998 h 243239"/>
              <a:gd name="connsiteX4" fmla="*/ 231252 w 231252"/>
              <a:gd name="connsiteY4" fmla="*/ 130745 h 243239"/>
              <a:gd name="connsiteX5" fmla="*/ 164865 w 231252"/>
              <a:gd name="connsiteY5" fmla="*/ 143203 h 243239"/>
              <a:gd name="connsiteX6" fmla="*/ 99662 w 231252"/>
              <a:gd name="connsiteY6" fmla="*/ 243239 h 243239"/>
              <a:gd name="connsiteX7" fmla="*/ 33299 w 231252"/>
              <a:gd name="connsiteY7" fmla="*/ 227281 h 243239"/>
              <a:gd name="connsiteX8" fmla="*/ 0 w 231252"/>
              <a:gd name="connsiteY8" fmla="*/ 207395 h 243239"/>
              <a:gd name="connsiteX9" fmla="*/ 3329 w 231252"/>
              <a:gd name="connsiteY9" fmla="*/ 61219 h 243239"/>
              <a:gd name="connsiteX0" fmla="*/ 3329 w 231252"/>
              <a:gd name="connsiteY0" fmla="*/ 11221 h 193241"/>
              <a:gd name="connsiteX1" fmla="*/ 93782 w 231252"/>
              <a:gd name="connsiteY1" fmla="*/ 17200 h 193241"/>
              <a:gd name="connsiteX2" fmla="*/ 151242 w 231252"/>
              <a:gd name="connsiteY2" fmla="*/ 0 h 193241"/>
              <a:gd name="connsiteX3" fmla="*/ 231252 w 231252"/>
              <a:gd name="connsiteY3" fmla="*/ 80747 h 193241"/>
              <a:gd name="connsiteX4" fmla="*/ 164865 w 231252"/>
              <a:gd name="connsiteY4" fmla="*/ 93205 h 193241"/>
              <a:gd name="connsiteX5" fmla="*/ 99662 w 231252"/>
              <a:gd name="connsiteY5" fmla="*/ 193241 h 193241"/>
              <a:gd name="connsiteX6" fmla="*/ 33299 w 231252"/>
              <a:gd name="connsiteY6" fmla="*/ 177283 h 193241"/>
              <a:gd name="connsiteX7" fmla="*/ 0 w 231252"/>
              <a:gd name="connsiteY7" fmla="*/ 157397 h 193241"/>
              <a:gd name="connsiteX8" fmla="*/ 3329 w 231252"/>
              <a:gd name="connsiteY8" fmla="*/ 11221 h 193241"/>
              <a:gd name="connsiteX0" fmla="*/ 3329 w 231252"/>
              <a:gd name="connsiteY0" fmla="*/ 0 h 182020"/>
              <a:gd name="connsiteX1" fmla="*/ 93782 w 231252"/>
              <a:gd name="connsiteY1" fmla="*/ 5979 h 182020"/>
              <a:gd name="connsiteX2" fmla="*/ 231252 w 231252"/>
              <a:gd name="connsiteY2" fmla="*/ 69526 h 182020"/>
              <a:gd name="connsiteX3" fmla="*/ 164865 w 231252"/>
              <a:gd name="connsiteY3" fmla="*/ 81984 h 182020"/>
              <a:gd name="connsiteX4" fmla="*/ 99662 w 231252"/>
              <a:gd name="connsiteY4" fmla="*/ 182020 h 182020"/>
              <a:gd name="connsiteX5" fmla="*/ 33299 w 231252"/>
              <a:gd name="connsiteY5" fmla="*/ 166062 h 182020"/>
              <a:gd name="connsiteX6" fmla="*/ 0 w 231252"/>
              <a:gd name="connsiteY6" fmla="*/ 146176 h 182020"/>
              <a:gd name="connsiteX7" fmla="*/ 3329 w 231252"/>
              <a:gd name="connsiteY7" fmla="*/ 0 h 1820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231252" h="182020">
                <a:moveTo>
                  <a:pt x="3329" y="0"/>
                </a:moveTo>
                <a:lnTo>
                  <a:pt x="93782" y="5979"/>
                </a:lnTo>
                <a:lnTo>
                  <a:pt x="231252" y="69526"/>
                </a:lnTo>
                <a:lnTo>
                  <a:pt x="164865" y="81984"/>
                </a:lnTo>
                <a:lnTo>
                  <a:pt x="99662" y="182020"/>
                </a:lnTo>
                <a:lnTo>
                  <a:pt x="33299" y="166062"/>
                </a:lnTo>
                <a:lnTo>
                  <a:pt x="0" y="146176"/>
                </a:lnTo>
                <a:cubicBezTo>
                  <a:pt x="1110" y="97451"/>
                  <a:pt x="2219" y="48725"/>
                  <a:pt x="3329" y="0"/>
                </a:cubicBezTo>
                <a:close/>
              </a:path>
            </a:pathLst>
          </a:custGeom>
          <a:solidFill>
            <a:srgbClr val="FFCCFF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592" name="フリーフォーム: 図形 591">
            <a:extLst>
              <a:ext uri="{FF2B5EF4-FFF2-40B4-BE49-F238E27FC236}">
                <a16:creationId xmlns:a16="http://schemas.microsoft.com/office/drawing/2014/main" id="{8404ED7D-8ED0-CDE7-AF30-460E744F0465}"/>
              </a:ext>
            </a:extLst>
          </xdr:cNvPr>
          <xdr:cNvSpPr/>
        </xdr:nvSpPr>
        <xdr:spPr>
          <a:xfrm>
            <a:off x="20525170" y="2581323"/>
            <a:ext cx="491993" cy="179066"/>
          </a:xfrm>
          <a:custGeom>
            <a:avLst/>
            <a:gdLst>
              <a:gd name="connsiteX0" fmla="*/ 0 w 541020"/>
              <a:gd name="connsiteY0" fmla="*/ 0 h 251460"/>
              <a:gd name="connsiteX1" fmla="*/ 68580 w 541020"/>
              <a:gd name="connsiteY1" fmla="*/ 80010 h 251460"/>
              <a:gd name="connsiteX2" fmla="*/ 217170 w 541020"/>
              <a:gd name="connsiteY2" fmla="*/ 110490 h 251460"/>
              <a:gd name="connsiteX3" fmla="*/ 441960 w 541020"/>
              <a:gd name="connsiteY3" fmla="*/ 87630 h 251460"/>
              <a:gd name="connsiteX4" fmla="*/ 541020 w 541020"/>
              <a:gd name="connsiteY4" fmla="*/ 64770 h 251460"/>
              <a:gd name="connsiteX5" fmla="*/ 422910 w 541020"/>
              <a:gd name="connsiteY5" fmla="*/ 213360 h 251460"/>
              <a:gd name="connsiteX6" fmla="*/ 323850 w 541020"/>
              <a:gd name="connsiteY6" fmla="*/ 232410 h 251460"/>
              <a:gd name="connsiteX7" fmla="*/ 190500 w 541020"/>
              <a:gd name="connsiteY7" fmla="*/ 251460 h 251460"/>
              <a:gd name="connsiteX8" fmla="*/ 49530 w 541020"/>
              <a:gd name="connsiteY8" fmla="*/ 220980 h 251460"/>
              <a:gd name="connsiteX9" fmla="*/ 3810 w 541020"/>
              <a:gd name="connsiteY9" fmla="*/ 137160 h 251460"/>
              <a:gd name="connsiteX0" fmla="*/ 0 w 541020"/>
              <a:gd name="connsiteY0" fmla="*/ 0 h 251460"/>
              <a:gd name="connsiteX1" fmla="*/ 68580 w 541020"/>
              <a:gd name="connsiteY1" fmla="*/ 80010 h 251460"/>
              <a:gd name="connsiteX2" fmla="*/ 217170 w 541020"/>
              <a:gd name="connsiteY2" fmla="*/ 110490 h 251460"/>
              <a:gd name="connsiteX3" fmla="*/ 441960 w 541020"/>
              <a:gd name="connsiteY3" fmla="*/ 87630 h 251460"/>
              <a:gd name="connsiteX4" fmla="*/ 541020 w 541020"/>
              <a:gd name="connsiteY4" fmla="*/ 64770 h 251460"/>
              <a:gd name="connsiteX5" fmla="*/ 422910 w 541020"/>
              <a:gd name="connsiteY5" fmla="*/ 213360 h 251460"/>
              <a:gd name="connsiteX6" fmla="*/ 323850 w 541020"/>
              <a:gd name="connsiteY6" fmla="*/ 232410 h 251460"/>
              <a:gd name="connsiteX7" fmla="*/ 190500 w 541020"/>
              <a:gd name="connsiteY7" fmla="*/ 251460 h 251460"/>
              <a:gd name="connsiteX8" fmla="*/ 49530 w 541020"/>
              <a:gd name="connsiteY8" fmla="*/ 220980 h 251460"/>
              <a:gd name="connsiteX9" fmla="*/ 6773 w 541020"/>
              <a:gd name="connsiteY9" fmla="*/ 190657 h 251460"/>
              <a:gd name="connsiteX0" fmla="*/ 11004 w 534247"/>
              <a:gd name="connsiteY0" fmla="*/ 6560 h 186690"/>
              <a:gd name="connsiteX1" fmla="*/ 61807 w 534247"/>
              <a:gd name="connsiteY1" fmla="*/ 15240 h 186690"/>
              <a:gd name="connsiteX2" fmla="*/ 210397 w 534247"/>
              <a:gd name="connsiteY2" fmla="*/ 45720 h 186690"/>
              <a:gd name="connsiteX3" fmla="*/ 435187 w 534247"/>
              <a:gd name="connsiteY3" fmla="*/ 22860 h 186690"/>
              <a:gd name="connsiteX4" fmla="*/ 534247 w 534247"/>
              <a:gd name="connsiteY4" fmla="*/ 0 h 186690"/>
              <a:gd name="connsiteX5" fmla="*/ 416137 w 534247"/>
              <a:gd name="connsiteY5" fmla="*/ 148590 h 186690"/>
              <a:gd name="connsiteX6" fmla="*/ 317077 w 534247"/>
              <a:gd name="connsiteY6" fmla="*/ 167640 h 186690"/>
              <a:gd name="connsiteX7" fmla="*/ 183727 w 534247"/>
              <a:gd name="connsiteY7" fmla="*/ 186690 h 186690"/>
              <a:gd name="connsiteX8" fmla="*/ 42757 w 534247"/>
              <a:gd name="connsiteY8" fmla="*/ 156210 h 186690"/>
              <a:gd name="connsiteX9" fmla="*/ 0 w 534247"/>
              <a:gd name="connsiteY9" fmla="*/ 125887 h 186690"/>
              <a:gd name="connsiteX0" fmla="*/ 11004 w 534247"/>
              <a:gd name="connsiteY0" fmla="*/ 6560 h 186690"/>
              <a:gd name="connsiteX1" fmla="*/ 61807 w 534247"/>
              <a:gd name="connsiteY1" fmla="*/ 50904 h 186690"/>
              <a:gd name="connsiteX2" fmla="*/ 210397 w 534247"/>
              <a:gd name="connsiteY2" fmla="*/ 45720 h 186690"/>
              <a:gd name="connsiteX3" fmla="*/ 435187 w 534247"/>
              <a:gd name="connsiteY3" fmla="*/ 22860 h 186690"/>
              <a:gd name="connsiteX4" fmla="*/ 534247 w 534247"/>
              <a:gd name="connsiteY4" fmla="*/ 0 h 186690"/>
              <a:gd name="connsiteX5" fmla="*/ 416137 w 534247"/>
              <a:gd name="connsiteY5" fmla="*/ 148590 h 186690"/>
              <a:gd name="connsiteX6" fmla="*/ 317077 w 534247"/>
              <a:gd name="connsiteY6" fmla="*/ 167640 h 186690"/>
              <a:gd name="connsiteX7" fmla="*/ 183727 w 534247"/>
              <a:gd name="connsiteY7" fmla="*/ 186690 h 186690"/>
              <a:gd name="connsiteX8" fmla="*/ 42757 w 534247"/>
              <a:gd name="connsiteY8" fmla="*/ 156210 h 186690"/>
              <a:gd name="connsiteX9" fmla="*/ 0 w 534247"/>
              <a:gd name="connsiteY9" fmla="*/ 125887 h 186690"/>
              <a:gd name="connsiteX0" fmla="*/ 11004 w 534247"/>
              <a:gd name="connsiteY0" fmla="*/ 6560 h 186690"/>
              <a:gd name="connsiteX1" fmla="*/ 61807 w 534247"/>
              <a:gd name="connsiteY1" fmla="*/ 50904 h 186690"/>
              <a:gd name="connsiteX2" fmla="*/ 228173 w 534247"/>
              <a:gd name="connsiteY2" fmla="*/ 81385 h 186690"/>
              <a:gd name="connsiteX3" fmla="*/ 435187 w 534247"/>
              <a:gd name="connsiteY3" fmla="*/ 22860 h 186690"/>
              <a:gd name="connsiteX4" fmla="*/ 534247 w 534247"/>
              <a:gd name="connsiteY4" fmla="*/ 0 h 186690"/>
              <a:gd name="connsiteX5" fmla="*/ 416137 w 534247"/>
              <a:gd name="connsiteY5" fmla="*/ 148590 h 186690"/>
              <a:gd name="connsiteX6" fmla="*/ 317077 w 534247"/>
              <a:gd name="connsiteY6" fmla="*/ 167640 h 186690"/>
              <a:gd name="connsiteX7" fmla="*/ 183727 w 534247"/>
              <a:gd name="connsiteY7" fmla="*/ 186690 h 186690"/>
              <a:gd name="connsiteX8" fmla="*/ 42757 w 534247"/>
              <a:gd name="connsiteY8" fmla="*/ 156210 h 186690"/>
              <a:gd name="connsiteX9" fmla="*/ 0 w 534247"/>
              <a:gd name="connsiteY9" fmla="*/ 125887 h 186690"/>
              <a:gd name="connsiteX0" fmla="*/ 11004 w 534247"/>
              <a:gd name="connsiteY0" fmla="*/ 6560 h 186690"/>
              <a:gd name="connsiteX1" fmla="*/ 61807 w 534247"/>
              <a:gd name="connsiteY1" fmla="*/ 50904 h 186690"/>
              <a:gd name="connsiteX2" fmla="*/ 228173 w 534247"/>
              <a:gd name="connsiteY2" fmla="*/ 81385 h 186690"/>
              <a:gd name="connsiteX3" fmla="*/ 399634 w 534247"/>
              <a:gd name="connsiteY3" fmla="*/ 64468 h 186690"/>
              <a:gd name="connsiteX4" fmla="*/ 534247 w 534247"/>
              <a:gd name="connsiteY4" fmla="*/ 0 h 186690"/>
              <a:gd name="connsiteX5" fmla="*/ 416137 w 534247"/>
              <a:gd name="connsiteY5" fmla="*/ 148590 h 186690"/>
              <a:gd name="connsiteX6" fmla="*/ 317077 w 534247"/>
              <a:gd name="connsiteY6" fmla="*/ 167640 h 186690"/>
              <a:gd name="connsiteX7" fmla="*/ 183727 w 534247"/>
              <a:gd name="connsiteY7" fmla="*/ 186690 h 186690"/>
              <a:gd name="connsiteX8" fmla="*/ 42757 w 534247"/>
              <a:gd name="connsiteY8" fmla="*/ 156210 h 186690"/>
              <a:gd name="connsiteX9" fmla="*/ 0 w 534247"/>
              <a:gd name="connsiteY9" fmla="*/ 125887 h 186690"/>
              <a:gd name="connsiteX0" fmla="*/ 11004 w 495731"/>
              <a:gd name="connsiteY0" fmla="*/ 0 h 180130"/>
              <a:gd name="connsiteX1" fmla="*/ 61807 w 495731"/>
              <a:gd name="connsiteY1" fmla="*/ 44344 h 180130"/>
              <a:gd name="connsiteX2" fmla="*/ 228173 w 495731"/>
              <a:gd name="connsiteY2" fmla="*/ 74825 h 180130"/>
              <a:gd name="connsiteX3" fmla="*/ 399634 w 495731"/>
              <a:gd name="connsiteY3" fmla="*/ 57908 h 180130"/>
              <a:gd name="connsiteX4" fmla="*/ 495731 w 495731"/>
              <a:gd name="connsiteY4" fmla="*/ 26133 h 180130"/>
              <a:gd name="connsiteX5" fmla="*/ 416137 w 495731"/>
              <a:gd name="connsiteY5" fmla="*/ 142030 h 180130"/>
              <a:gd name="connsiteX6" fmla="*/ 317077 w 495731"/>
              <a:gd name="connsiteY6" fmla="*/ 161080 h 180130"/>
              <a:gd name="connsiteX7" fmla="*/ 183727 w 495731"/>
              <a:gd name="connsiteY7" fmla="*/ 180130 h 180130"/>
              <a:gd name="connsiteX8" fmla="*/ 42757 w 495731"/>
              <a:gd name="connsiteY8" fmla="*/ 149650 h 180130"/>
              <a:gd name="connsiteX9" fmla="*/ 0 w 495731"/>
              <a:gd name="connsiteY9" fmla="*/ 119327 h 18013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495731" h="180130">
                <a:moveTo>
                  <a:pt x="11004" y="0"/>
                </a:moveTo>
                <a:lnTo>
                  <a:pt x="61807" y="44344"/>
                </a:lnTo>
                <a:lnTo>
                  <a:pt x="228173" y="74825"/>
                </a:lnTo>
                <a:lnTo>
                  <a:pt x="399634" y="57908"/>
                </a:lnTo>
                <a:lnTo>
                  <a:pt x="495731" y="26133"/>
                </a:lnTo>
                <a:lnTo>
                  <a:pt x="416137" y="142030"/>
                </a:lnTo>
                <a:lnTo>
                  <a:pt x="317077" y="161080"/>
                </a:lnTo>
                <a:lnTo>
                  <a:pt x="183727" y="180130"/>
                </a:lnTo>
                <a:lnTo>
                  <a:pt x="42757" y="149650"/>
                </a:lnTo>
                <a:lnTo>
                  <a:pt x="0" y="119327"/>
                </a:lnTo>
              </a:path>
            </a:pathLst>
          </a:custGeom>
          <a:solidFill>
            <a:srgbClr val="FFCCFF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grpSp>
        <xdr:nvGrpSpPr>
          <xdr:cNvPr id="593" name="グループ化 592">
            <a:extLst>
              <a:ext uri="{FF2B5EF4-FFF2-40B4-BE49-F238E27FC236}">
                <a16:creationId xmlns:a16="http://schemas.microsoft.com/office/drawing/2014/main" id="{28AB1FBC-C2A6-4821-834B-1D5F9A137642}"/>
              </a:ext>
            </a:extLst>
          </xdr:cNvPr>
          <xdr:cNvGrpSpPr>
            <a:grpSpLocks noChangeAspect="1"/>
          </xdr:cNvGrpSpPr>
        </xdr:nvGrpSpPr>
        <xdr:grpSpPr>
          <a:xfrm>
            <a:off x="20055061" y="2178143"/>
            <a:ext cx="1595436" cy="1141599"/>
            <a:chOff x="5272768" y="1723047"/>
            <a:chExt cx="1802946" cy="1416259"/>
          </a:xfrm>
        </xdr:grpSpPr>
        <xdr:sp macro="" textlink="">
          <xdr:nvSpPr>
            <xdr:cNvPr id="610" name="正方形/長方形 609">
              <a:extLst>
                <a:ext uri="{FF2B5EF4-FFF2-40B4-BE49-F238E27FC236}">
                  <a16:creationId xmlns:a16="http://schemas.microsoft.com/office/drawing/2014/main" id="{11B97197-393D-DD7E-3F96-370DA8F3E0CC}"/>
                </a:ext>
              </a:extLst>
            </xdr:cNvPr>
            <xdr:cNvSpPr/>
          </xdr:nvSpPr>
          <xdr:spPr>
            <a:xfrm>
              <a:off x="5272768" y="1723047"/>
              <a:ext cx="535782" cy="1416259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11" name="正方形/長方形 67">
              <a:extLst>
                <a:ext uri="{FF2B5EF4-FFF2-40B4-BE49-F238E27FC236}">
                  <a16:creationId xmlns:a16="http://schemas.microsoft.com/office/drawing/2014/main" id="{8AD4A078-D52D-AA55-C02E-C769CF6D248B}"/>
                </a:ext>
              </a:extLst>
            </xdr:cNvPr>
            <xdr:cNvSpPr/>
          </xdr:nvSpPr>
          <xdr:spPr>
            <a:xfrm>
              <a:off x="6046674" y="2109107"/>
              <a:ext cx="1029040" cy="629329"/>
            </a:xfrm>
            <a:custGeom>
              <a:avLst/>
              <a:gdLst>
                <a:gd name="connsiteX0" fmla="*/ 0 w 1029040"/>
                <a:gd name="connsiteY0" fmla="*/ 0 h 629329"/>
                <a:gd name="connsiteX1" fmla="*/ 1029040 w 1029040"/>
                <a:gd name="connsiteY1" fmla="*/ 0 h 629329"/>
                <a:gd name="connsiteX2" fmla="*/ 1029040 w 1029040"/>
                <a:gd name="connsiteY2" fmla="*/ 629329 h 629329"/>
                <a:gd name="connsiteX3" fmla="*/ 0 w 1029040"/>
                <a:gd name="connsiteY3" fmla="*/ 629329 h 629329"/>
                <a:gd name="connsiteX4" fmla="*/ 0 w 1029040"/>
                <a:gd name="connsiteY4" fmla="*/ 0 h 629329"/>
                <a:gd name="connsiteX0" fmla="*/ 0 w 1029040"/>
                <a:gd name="connsiteY0" fmla="*/ 0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  <a:gd name="connsiteX5" fmla="*/ 0 w 1029040"/>
                <a:gd name="connsiteY5" fmla="*/ 0 h 629329"/>
                <a:gd name="connsiteX0" fmla="*/ 0 w 1029040"/>
                <a:gd name="connsiteY0" fmla="*/ 629329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029040" h="629329">
                  <a:moveTo>
                    <a:pt x="0" y="629329"/>
                  </a:moveTo>
                  <a:lnTo>
                    <a:pt x="416719" y="0"/>
                  </a:lnTo>
                  <a:lnTo>
                    <a:pt x="1029040" y="0"/>
                  </a:lnTo>
                  <a:lnTo>
                    <a:pt x="1029040" y="629329"/>
                  </a:lnTo>
                  <a:lnTo>
                    <a:pt x="0" y="629329"/>
                  </a:lnTo>
                  <a:close/>
                </a:path>
              </a:pathLst>
            </a:cu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12" name="正方形/長方形 611">
              <a:extLst>
                <a:ext uri="{FF2B5EF4-FFF2-40B4-BE49-F238E27FC236}">
                  <a16:creationId xmlns:a16="http://schemas.microsoft.com/office/drawing/2014/main" id="{DB7FDD9E-BD10-4D31-C06C-6EC9DFAB273C}"/>
                </a:ext>
              </a:extLst>
            </xdr:cNvPr>
            <xdr:cNvSpPr/>
          </xdr:nvSpPr>
          <xdr:spPr>
            <a:xfrm>
              <a:off x="5806964" y="2738437"/>
              <a:ext cx="494843" cy="140209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594" name="フリーフォーム: 図形 593">
            <a:extLst>
              <a:ext uri="{FF2B5EF4-FFF2-40B4-BE49-F238E27FC236}">
                <a16:creationId xmlns:a16="http://schemas.microsoft.com/office/drawing/2014/main" id="{7255F37F-499F-C28A-837D-A11441127EAC}"/>
              </a:ext>
            </a:extLst>
          </xdr:cNvPr>
          <xdr:cNvSpPr/>
        </xdr:nvSpPr>
        <xdr:spPr>
          <a:xfrm>
            <a:off x="20536396" y="2833931"/>
            <a:ext cx="323410" cy="53846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  <a:gd name="connsiteX0" fmla="*/ 0 w 337038"/>
              <a:gd name="connsiteY0" fmla="*/ 0 h 42974"/>
              <a:gd name="connsiteX1" fmla="*/ 43961 w 337038"/>
              <a:gd name="connsiteY1" fmla="*/ 20993 h 42974"/>
              <a:gd name="connsiteX2" fmla="*/ 139211 w 337038"/>
              <a:gd name="connsiteY2" fmla="*/ 42974 h 42974"/>
              <a:gd name="connsiteX3" fmla="*/ 263769 w 337038"/>
              <a:gd name="connsiteY3" fmla="*/ 28320 h 42974"/>
              <a:gd name="connsiteX4" fmla="*/ 337038 w 337038"/>
              <a:gd name="connsiteY4" fmla="*/ 6339 h 4297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7038" h="42974">
                <a:moveTo>
                  <a:pt x="0" y="0"/>
                </a:moveTo>
                <a:lnTo>
                  <a:pt x="43961" y="20993"/>
                </a:lnTo>
                <a:lnTo>
                  <a:pt x="139211" y="42974"/>
                </a:lnTo>
                <a:lnTo>
                  <a:pt x="263769" y="28320"/>
                </a:lnTo>
                <a:lnTo>
                  <a:pt x="337038" y="6339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595" name="フリーフォーム: 図形 594">
            <a:extLst>
              <a:ext uri="{FF2B5EF4-FFF2-40B4-BE49-F238E27FC236}">
                <a16:creationId xmlns:a16="http://schemas.microsoft.com/office/drawing/2014/main" id="{992D40FA-112C-D891-410F-7CF796C93891}"/>
              </a:ext>
            </a:extLst>
          </xdr:cNvPr>
          <xdr:cNvSpPr/>
        </xdr:nvSpPr>
        <xdr:spPr>
          <a:xfrm>
            <a:off x="20533438" y="2698994"/>
            <a:ext cx="422709" cy="64352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  <a:gd name="connsiteX0" fmla="*/ 0 w 332402"/>
              <a:gd name="connsiteY0" fmla="*/ 0 h 47704"/>
              <a:gd name="connsiteX1" fmla="*/ 39325 w 332402"/>
              <a:gd name="connsiteY1" fmla="*/ 25723 h 47704"/>
              <a:gd name="connsiteX2" fmla="*/ 134575 w 332402"/>
              <a:gd name="connsiteY2" fmla="*/ 47704 h 47704"/>
              <a:gd name="connsiteX3" fmla="*/ 259133 w 332402"/>
              <a:gd name="connsiteY3" fmla="*/ 33050 h 47704"/>
              <a:gd name="connsiteX4" fmla="*/ 332402 w 332402"/>
              <a:gd name="connsiteY4" fmla="*/ 11069 h 47704"/>
              <a:gd name="connsiteX0" fmla="*/ 0 w 332402"/>
              <a:gd name="connsiteY0" fmla="*/ 0 h 47704"/>
              <a:gd name="connsiteX1" fmla="*/ 39325 w 332402"/>
              <a:gd name="connsiteY1" fmla="*/ 25723 h 47704"/>
              <a:gd name="connsiteX2" fmla="*/ 134575 w 332402"/>
              <a:gd name="connsiteY2" fmla="*/ 47704 h 47704"/>
              <a:gd name="connsiteX3" fmla="*/ 182231 w 332402"/>
              <a:gd name="connsiteY3" fmla="*/ 42880 h 47704"/>
              <a:gd name="connsiteX4" fmla="*/ 259133 w 332402"/>
              <a:gd name="connsiteY4" fmla="*/ 33050 h 47704"/>
              <a:gd name="connsiteX5" fmla="*/ 332402 w 332402"/>
              <a:gd name="connsiteY5" fmla="*/ 11069 h 477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332402" h="47704">
                <a:moveTo>
                  <a:pt x="0" y="0"/>
                </a:moveTo>
                <a:lnTo>
                  <a:pt x="39325" y="25723"/>
                </a:lnTo>
                <a:lnTo>
                  <a:pt x="134575" y="47704"/>
                </a:lnTo>
                <a:cubicBezTo>
                  <a:pt x="148915" y="45365"/>
                  <a:pt x="167891" y="45219"/>
                  <a:pt x="182231" y="42880"/>
                </a:cubicBezTo>
                <a:lnTo>
                  <a:pt x="259133" y="33050"/>
                </a:lnTo>
                <a:lnTo>
                  <a:pt x="332402" y="11069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596" name="フリーフォーム: 図形 595">
            <a:extLst>
              <a:ext uri="{FF2B5EF4-FFF2-40B4-BE49-F238E27FC236}">
                <a16:creationId xmlns:a16="http://schemas.microsoft.com/office/drawing/2014/main" id="{6C20D2C8-7B40-702A-36E0-374B13CF0000}"/>
              </a:ext>
            </a:extLst>
          </xdr:cNvPr>
          <xdr:cNvSpPr/>
        </xdr:nvSpPr>
        <xdr:spPr>
          <a:xfrm>
            <a:off x="20536396" y="2585079"/>
            <a:ext cx="492860" cy="68227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  <a:gd name="connsiteX0" fmla="*/ 0 w 335144"/>
              <a:gd name="connsiteY0" fmla="*/ 0 h 50382"/>
              <a:gd name="connsiteX1" fmla="*/ 42067 w 335144"/>
              <a:gd name="connsiteY1" fmla="*/ 28401 h 50382"/>
              <a:gd name="connsiteX2" fmla="*/ 137317 w 335144"/>
              <a:gd name="connsiteY2" fmla="*/ 50382 h 50382"/>
              <a:gd name="connsiteX3" fmla="*/ 261875 w 335144"/>
              <a:gd name="connsiteY3" fmla="*/ 35728 h 50382"/>
              <a:gd name="connsiteX4" fmla="*/ 335144 w 335144"/>
              <a:gd name="connsiteY4" fmla="*/ 13747 h 5038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5144" h="50382">
                <a:moveTo>
                  <a:pt x="0" y="0"/>
                </a:moveTo>
                <a:lnTo>
                  <a:pt x="42067" y="28401"/>
                </a:lnTo>
                <a:lnTo>
                  <a:pt x="137317" y="50382"/>
                </a:lnTo>
                <a:lnTo>
                  <a:pt x="261875" y="35728"/>
                </a:lnTo>
                <a:lnTo>
                  <a:pt x="335144" y="13747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597" name="フリーフォーム: 図形 596">
            <a:extLst>
              <a:ext uri="{FF2B5EF4-FFF2-40B4-BE49-F238E27FC236}">
                <a16:creationId xmlns:a16="http://schemas.microsoft.com/office/drawing/2014/main" id="{C3E42536-7DCE-F251-3142-8D8C68177963}"/>
              </a:ext>
            </a:extLst>
          </xdr:cNvPr>
          <xdr:cNvSpPr/>
        </xdr:nvSpPr>
        <xdr:spPr>
          <a:xfrm>
            <a:off x="20532348" y="2506072"/>
            <a:ext cx="326014" cy="138895"/>
          </a:xfrm>
          <a:custGeom>
            <a:avLst/>
            <a:gdLst>
              <a:gd name="connsiteX0" fmla="*/ 0 w 351692"/>
              <a:gd name="connsiteY0" fmla="*/ 0 h 234462"/>
              <a:gd name="connsiteX1" fmla="*/ 0 w 351692"/>
              <a:gd name="connsiteY1" fmla="*/ 0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  <a:gd name="connsiteX0" fmla="*/ 0 w 351692"/>
              <a:gd name="connsiteY0" fmla="*/ 0 h 234462"/>
              <a:gd name="connsiteX1" fmla="*/ 11465 w 351692"/>
              <a:gd name="connsiteY1" fmla="*/ 13601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  <a:gd name="connsiteX0" fmla="*/ 0 w 351692"/>
              <a:gd name="connsiteY0" fmla="*/ 0 h 234462"/>
              <a:gd name="connsiteX1" fmla="*/ 11465 w 351692"/>
              <a:gd name="connsiteY1" fmla="*/ 13601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31630 w 351692"/>
              <a:gd name="connsiteY7" fmla="*/ 176658 h 234462"/>
              <a:gd name="connsiteX0" fmla="*/ 0 w 331630"/>
              <a:gd name="connsiteY0" fmla="*/ 0 h 176658"/>
              <a:gd name="connsiteX1" fmla="*/ 11465 w 331630"/>
              <a:gd name="connsiteY1" fmla="*/ 13601 h 176658"/>
              <a:gd name="connsiteX2" fmla="*/ 43961 w 331630"/>
              <a:gd name="connsiteY2" fmla="*/ 36635 h 176658"/>
              <a:gd name="connsiteX3" fmla="*/ 131884 w 331630"/>
              <a:gd name="connsiteY3" fmla="*/ 58616 h 176658"/>
              <a:gd name="connsiteX4" fmla="*/ 227134 w 331630"/>
              <a:gd name="connsiteY4" fmla="*/ 65943 h 176658"/>
              <a:gd name="connsiteX5" fmla="*/ 278423 w 331630"/>
              <a:gd name="connsiteY5" fmla="*/ 109904 h 176658"/>
              <a:gd name="connsiteX6" fmla="*/ 331630 w 331630"/>
              <a:gd name="connsiteY6" fmla="*/ 176658 h 176658"/>
              <a:gd name="connsiteX0" fmla="*/ 0 w 331630"/>
              <a:gd name="connsiteY0" fmla="*/ 0 h 176658"/>
              <a:gd name="connsiteX1" fmla="*/ 43961 w 331630"/>
              <a:gd name="connsiteY1" fmla="*/ 36635 h 176658"/>
              <a:gd name="connsiteX2" fmla="*/ 131884 w 331630"/>
              <a:gd name="connsiteY2" fmla="*/ 58616 h 176658"/>
              <a:gd name="connsiteX3" fmla="*/ 227134 w 331630"/>
              <a:gd name="connsiteY3" fmla="*/ 65943 h 176658"/>
              <a:gd name="connsiteX4" fmla="*/ 278423 w 331630"/>
              <a:gd name="connsiteY4" fmla="*/ 109904 h 176658"/>
              <a:gd name="connsiteX5" fmla="*/ 331630 w 331630"/>
              <a:gd name="connsiteY5" fmla="*/ 176658 h 176658"/>
              <a:gd name="connsiteX0" fmla="*/ 0 w 317299"/>
              <a:gd name="connsiteY0" fmla="*/ 0 h 159657"/>
              <a:gd name="connsiteX1" fmla="*/ 29630 w 317299"/>
              <a:gd name="connsiteY1" fmla="*/ 19634 h 159657"/>
              <a:gd name="connsiteX2" fmla="*/ 117553 w 317299"/>
              <a:gd name="connsiteY2" fmla="*/ 41615 h 159657"/>
              <a:gd name="connsiteX3" fmla="*/ 212803 w 317299"/>
              <a:gd name="connsiteY3" fmla="*/ 48942 h 159657"/>
              <a:gd name="connsiteX4" fmla="*/ 264092 w 317299"/>
              <a:gd name="connsiteY4" fmla="*/ 92903 h 159657"/>
              <a:gd name="connsiteX5" fmla="*/ 317299 w 317299"/>
              <a:gd name="connsiteY5" fmla="*/ 159657 h 15965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317299" h="159657">
                <a:moveTo>
                  <a:pt x="0" y="0"/>
                </a:moveTo>
                <a:lnTo>
                  <a:pt x="29630" y="19634"/>
                </a:lnTo>
                <a:lnTo>
                  <a:pt x="117553" y="41615"/>
                </a:lnTo>
                <a:lnTo>
                  <a:pt x="212803" y="48942"/>
                </a:lnTo>
                <a:lnTo>
                  <a:pt x="264092" y="92903"/>
                </a:lnTo>
                <a:lnTo>
                  <a:pt x="317299" y="159657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598" name="フリーフォーム: 図形 597">
            <a:extLst>
              <a:ext uri="{FF2B5EF4-FFF2-40B4-BE49-F238E27FC236}">
                <a16:creationId xmlns:a16="http://schemas.microsoft.com/office/drawing/2014/main" id="{A34C0FC2-0884-C8DB-8B7A-A2250F0089A3}"/>
              </a:ext>
            </a:extLst>
          </xdr:cNvPr>
          <xdr:cNvSpPr/>
        </xdr:nvSpPr>
        <xdr:spPr>
          <a:xfrm>
            <a:off x="20741293" y="2522347"/>
            <a:ext cx="330422" cy="31901"/>
          </a:xfrm>
          <a:custGeom>
            <a:avLst/>
            <a:gdLst>
              <a:gd name="connsiteX0" fmla="*/ 0 w 402981"/>
              <a:gd name="connsiteY0" fmla="*/ 21981 h 65942"/>
              <a:gd name="connsiteX1" fmla="*/ 109904 w 402981"/>
              <a:gd name="connsiteY1" fmla="*/ 0 h 65942"/>
              <a:gd name="connsiteX2" fmla="*/ 249115 w 402981"/>
              <a:gd name="connsiteY2" fmla="*/ 14654 h 65942"/>
              <a:gd name="connsiteX3" fmla="*/ 402981 w 402981"/>
              <a:gd name="connsiteY3" fmla="*/ 65942 h 65942"/>
              <a:gd name="connsiteX0" fmla="*/ 0 w 311395"/>
              <a:gd name="connsiteY0" fmla="*/ 21981 h 31212"/>
              <a:gd name="connsiteX1" fmla="*/ 109904 w 311395"/>
              <a:gd name="connsiteY1" fmla="*/ 0 h 31212"/>
              <a:gd name="connsiteX2" fmla="*/ 249115 w 311395"/>
              <a:gd name="connsiteY2" fmla="*/ 14654 h 31212"/>
              <a:gd name="connsiteX3" fmla="*/ 311395 w 311395"/>
              <a:gd name="connsiteY3" fmla="*/ 31212 h 3121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11395" h="31212">
                <a:moveTo>
                  <a:pt x="0" y="21981"/>
                </a:moveTo>
                <a:lnTo>
                  <a:pt x="109904" y="0"/>
                </a:lnTo>
                <a:lnTo>
                  <a:pt x="249115" y="14654"/>
                </a:lnTo>
                <a:cubicBezTo>
                  <a:pt x="300404" y="31750"/>
                  <a:pt x="260106" y="14116"/>
                  <a:pt x="311395" y="31212"/>
                </a:cubicBez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599" name="テキスト ボックス 598">
            <a:extLst>
              <a:ext uri="{FF2B5EF4-FFF2-40B4-BE49-F238E27FC236}">
                <a16:creationId xmlns:a16="http://schemas.microsoft.com/office/drawing/2014/main" id="{FA695557-1370-0DE5-7F5C-3F672D13AA56}"/>
              </a:ext>
            </a:extLst>
          </xdr:cNvPr>
          <xdr:cNvSpPr txBox="1"/>
        </xdr:nvSpPr>
        <xdr:spPr>
          <a:xfrm>
            <a:off x="20564531" y="2863159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①</a:t>
            </a:r>
          </a:p>
        </xdr:txBody>
      </xdr:sp>
      <xdr:sp macro="" textlink="">
        <xdr:nvSpPr>
          <xdr:cNvPr id="600" name="テキスト ボックス 599">
            <a:extLst>
              <a:ext uri="{FF2B5EF4-FFF2-40B4-BE49-F238E27FC236}">
                <a16:creationId xmlns:a16="http://schemas.microsoft.com/office/drawing/2014/main" id="{BED96414-5043-8517-D7E1-6F8AEFC2EFCD}"/>
              </a:ext>
            </a:extLst>
          </xdr:cNvPr>
          <xdr:cNvSpPr txBox="1"/>
        </xdr:nvSpPr>
        <xdr:spPr>
          <a:xfrm>
            <a:off x="20596312" y="2738830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②</a:t>
            </a:r>
          </a:p>
        </xdr:txBody>
      </xdr:sp>
      <xdr:sp macro="" textlink="">
        <xdr:nvSpPr>
          <xdr:cNvPr id="601" name="テキスト ボックス 600">
            <a:extLst>
              <a:ext uri="{FF2B5EF4-FFF2-40B4-BE49-F238E27FC236}">
                <a16:creationId xmlns:a16="http://schemas.microsoft.com/office/drawing/2014/main" id="{6109C443-166C-F586-544B-7224298F1ADD}"/>
              </a:ext>
            </a:extLst>
          </xdr:cNvPr>
          <xdr:cNvSpPr txBox="1"/>
        </xdr:nvSpPr>
        <xdr:spPr>
          <a:xfrm>
            <a:off x="20675872" y="2630095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③</a:t>
            </a:r>
          </a:p>
        </xdr:txBody>
      </xdr:sp>
      <xdr:sp macro="" textlink="">
        <xdr:nvSpPr>
          <xdr:cNvPr id="602" name="テキスト ボックス 601">
            <a:extLst>
              <a:ext uri="{FF2B5EF4-FFF2-40B4-BE49-F238E27FC236}">
                <a16:creationId xmlns:a16="http://schemas.microsoft.com/office/drawing/2014/main" id="{0E6347AE-B432-4B54-A2B7-A690881EE9D2}"/>
              </a:ext>
            </a:extLst>
          </xdr:cNvPr>
          <xdr:cNvSpPr txBox="1"/>
        </xdr:nvSpPr>
        <xdr:spPr>
          <a:xfrm>
            <a:off x="20586587" y="2512671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④</a:t>
            </a:r>
          </a:p>
        </xdr:txBody>
      </xdr:sp>
      <xdr:sp macro="" textlink="">
        <xdr:nvSpPr>
          <xdr:cNvPr id="603" name="テキスト ボックス 602">
            <a:extLst>
              <a:ext uri="{FF2B5EF4-FFF2-40B4-BE49-F238E27FC236}">
                <a16:creationId xmlns:a16="http://schemas.microsoft.com/office/drawing/2014/main" id="{23C730E9-DD91-22EE-F8FC-ADD32AC5B340}"/>
              </a:ext>
            </a:extLst>
          </xdr:cNvPr>
          <xdr:cNvSpPr txBox="1"/>
        </xdr:nvSpPr>
        <xdr:spPr>
          <a:xfrm>
            <a:off x="20862812" y="2513925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⑤</a:t>
            </a:r>
          </a:p>
        </xdr:txBody>
      </xdr:sp>
      <xdr:sp macro="" textlink="">
        <xdr:nvSpPr>
          <xdr:cNvPr id="604" name="テキスト ボックス 603">
            <a:extLst>
              <a:ext uri="{FF2B5EF4-FFF2-40B4-BE49-F238E27FC236}">
                <a16:creationId xmlns:a16="http://schemas.microsoft.com/office/drawing/2014/main" id="{F4E90696-979E-1E95-B243-DA8FF5282F0E}"/>
              </a:ext>
            </a:extLst>
          </xdr:cNvPr>
          <xdr:cNvSpPr txBox="1"/>
        </xdr:nvSpPr>
        <xdr:spPr>
          <a:xfrm>
            <a:off x="20939347" y="2415764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⑥</a:t>
            </a:r>
          </a:p>
        </xdr:txBody>
      </xdr:sp>
      <xdr:sp macro="" textlink="">
        <xdr:nvSpPr>
          <xdr:cNvPr id="605" name="フリーフォーム: 図形 604">
            <a:extLst>
              <a:ext uri="{FF2B5EF4-FFF2-40B4-BE49-F238E27FC236}">
                <a16:creationId xmlns:a16="http://schemas.microsoft.com/office/drawing/2014/main" id="{010F2F7C-98EF-8665-F1A0-FE7D2556C5CE}"/>
              </a:ext>
            </a:extLst>
          </xdr:cNvPr>
          <xdr:cNvSpPr/>
        </xdr:nvSpPr>
        <xdr:spPr>
          <a:xfrm flipH="1">
            <a:off x="20634704" y="2400691"/>
            <a:ext cx="269683" cy="129393"/>
          </a:xfrm>
          <a:custGeom>
            <a:avLst/>
            <a:gdLst>
              <a:gd name="connsiteX0" fmla="*/ 0 w 351692"/>
              <a:gd name="connsiteY0" fmla="*/ 0 h 234462"/>
              <a:gd name="connsiteX1" fmla="*/ 0 w 351692"/>
              <a:gd name="connsiteY1" fmla="*/ 0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  <a:gd name="connsiteX0" fmla="*/ 0 w 351692"/>
              <a:gd name="connsiteY0" fmla="*/ 0 h 234462"/>
              <a:gd name="connsiteX1" fmla="*/ 11465 w 351692"/>
              <a:gd name="connsiteY1" fmla="*/ 13601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  <a:gd name="connsiteX0" fmla="*/ 0 w 351692"/>
              <a:gd name="connsiteY0" fmla="*/ 0 h 234462"/>
              <a:gd name="connsiteX1" fmla="*/ 11465 w 351692"/>
              <a:gd name="connsiteY1" fmla="*/ 13601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31630 w 351692"/>
              <a:gd name="connsiteY7" fmla="*/ 176658 h 234462"/>
              <a:gd name="connsiteX0" fmla="*/ 0 w 331630"/>
              <a:gd name="connsiteY0" fmla="*/ 0 h 176658"/>
              <a:gd name="connsiteX1" fmla="*/ 11465 w 331630"/>
              <a:gd name="connsiteY1" fmla="*/ 13601 h 176658"/>
              <a:gd name="connsiteX2" fmla="*/ 43961 w 331630"/>
              <a:gd name="connsiteY2" fmla="*/ 36635 h 176658"/>
              <a:gd name="connsiteX3" fmla="*/ 131884 w 331630"/>
              <a:gd name="connsiteY3" fmla="*/ 58616 h 176658"/>
              <a:gd name="connsiteX4" fmla="*/ 227134 w 331630"/>
              <a:gd name="connsiteY4" fmla="*/ 65943 h 176658"/>
              <a:gd name="connsiteX5" fmla="*/ 278423 w 331630"/>
              <a:gd name="connsiteY5" fmla="*/ 109904 h 176658"/>
              <a:gd name="connsiteX6" fmla="*/ 331630 w 331630"/>
              <a:gd name="connsiteY6" fmla="*/ 176658 h 176658"/>
              <a:gd name="connsiteX0" fmla="*/ 0 w 331630"/>
              <a:gd name="connsiteY0" fmla="*/ 0 h 176658"/>
              <a:gd name="connsiteX1" fmla="*/ 43961 w 331630"/>
              <a:gd name="connsiteY1" fmla="*/ 36635 h 176658"/>
              <a:gd name="connsiteX2" fmla="*/ 131884 w 331630"/>
              <a:gd name="connsiteY2" fmla="*/ 58616 h 176658"/>
              <a:gd name="connsiteX3" fmla="*/ 227134 w 331630"/>
              <a:gd name="connsiteY3" fmla="*/ 65943 h 176658"/>
              <a:gd name="connsiteX4" fmla="*/ 278423 w 331630"/>
              <a:gd name="connsiteY4" fmla="*/ 109904 h 176658"/>
              <a:gd name="connsiteX5" fmla="*/ 331630 w 331630"/>
              <a:gd name="connsiteY5" fmla="*/ 176658 h 176658"/>
              <a:gd name="connsiteX0" fmla="*/ 0 w 317299"/>
              <a:gd name="connsiteY0" fmla="*/ 0 h 159657"/>
              <a:gd name="connsiteX1" fmla="*/ 29630 w 317299"/>
              <a:gd name="connsiteY1" fmla="*/ 19634 h 159657"/>
              <a:gd name="connsiteX2" fmla="*/ 117553 w 317299"/>
              <a:gd name="connsiteY2" fmla="*/ 41615 h 159657"/>
              <a:gd name="connsiteX3" fmla="*/ 212803 w 317299"/>
              <a:gd name="connsiteY3" fmla="*/ 48942 h 159657"/>
              <a:gd name="connsiteX4" fmla="*/ 264092 w 317299"/>
              <a:gd name="connsiteY4" fmla="*/ 92903 h 159657"/>
              <a:gd name="connsiteX5" fmla="*/ 317299 w 317299"/>
              <a:gd name="connsiteY5" fmla="*/ 159657 h 159657"/>
              <a:gd name="connsiteX0" fmla="*/ 0 w 317299"/>
              <a:gd name="connsiteY0" fmla="*/ 0 h 159657"/>
              <a:gd name="connsiteX1" fmla="*/ 29630 w 317299"/>
              <a:gd name="connsiteY1" fmla="*/ 19634 h 159657"/>
              <a:gd name="connsiteX2" fmla="*/ 117553 w 317299"/>
              <a:gd name="connsiteY2" fmla="*/ 41615 h 159657"/>
              <a:gd name="connsiteX3" fmla="*/ 208952 w 317299"/>
              <a:gd name="connsiteY3" fmla="*/ 37066 h 159657"/>
              <a:gd name="connsiteX4" fmla="*/ 264092 w 317299"/>
              <a:gd name="connsiteY4" fmla="*/ 92903 h 159657"/>
              <a:gd name="connsiteX5" fmla="*/ 317299 w 317299"/>
              <a:gd name="connsiteY5" fmla="*/ 159657 h 159657"/>
              <a:gd name="connsiteX0" fmla="*/ 0 w 317299"/>
              <a:gd name="connsiteY0" fmla="*/ 0 h 159657"/>
              <a:gd name="connsiteX1" fmla="*/ 29630 w 317299"/>
              <a:gd name="connsiteY1" fmla="*/ 19634 h 159657"/>
              <a:gd name="connsiteX2" fmla="*/ 208952 w 317299"/>
              <a:gd name="connsiteY2" fmla="*/ 37066 h 159657"/>
              <a:gd name="connsiteX3" fmla="*/ 264092 w 317299"/>
              <a:gd name="connsiteY3" fmla="*/ 92903 h 159657"/>
              <a:gd name="connsiteX4" fmla="*/ 317299 w 317299"/>
              <a:gd name="connsiteY4" fmla="*/ 159657 h 159657"/>
              <a:gd name="connsiteX0" fmla="*/ 0 w 287669"/>
              <a:gd name="connsiteY0" fmla="*/ 0 h 140023"/>
              <a:gd name="connsiteX1" fmla="*/ 179322 w 287669"/>
              <a:gd name="connsiteY1" fmla="*/ 17432 h 140023"/>
              <a:gd name="connsiteX2" fmla="*/ 234462 w 287669"/>
              <a:gd name="connsiteY2" fmla="*/ 73269 h 140023"/>
              <a:gd name="connsiteX3" fmla="*/ 287669 w 287669"/>
              <a:gd name="connsiteY3" fmla="*/ 140023 h 140023"/>
              <a:gd name="connsiteX0" fmla="*/ 0 w 290923"/>
              <a:gd name="connsiteY0" fmla="*/ 22664 h 122591"/>
              <a:gd name="connsiteX1" fmla="*/ 182576 w 290923"/>
              <a:gd name="connsiteY1" fmla="*/ 0 h 122591"/>
              <a:gd name="connsiteX2" fmla="*/ 237716 w 290923"/>
              <a:gd name="connsiteY2" fmla="*/ 55837 h 122591"/>
              <a:gd name="connsiteX3" fmla="*/ 290923 w 290923"/>
              <a:gd name="connsiteY3" fmla="*/ 122591 h 122591"/>
              <a:gd name="connsiteX0" fmla="*/ 0 w 290923"/>
              <a:gd name="connsiteY0" fmla="*/ 40889 h 140816"/>
              <a:gd name="connsiteX1" fmla="*/ 91466 w 290923"/>
              <a:gd name="connsiteY1" fmla="*/ 0 h 140816"/>
              <a:gd name="connsiteX2" fmla="*/ 237716 w 290923"/>
              <a:gd name="connsiteY2" fmla="*/ 74062 h 140816"/>
              <a:gd name="connsiteX3" fmla="*/ 290923 w 290923"/>
              <a:gd name="connsiteY3" fmla="*/ 140816 h 140816"/>
              <a:gd name="connsiteX0" fmla="*/ 0 w 290923"/>
              <a:gd name="connsiteY0" fmla="*/ 40889 h 140816"/>
              <a:gd name="connsiteX1" fmla="*/ 91466 w 290923"/>
              <a:gd name="connsiteY1" fmla="*/ 0 h 140816"/>
              <a:gd name="connsiteX2" fmla="*/ 227954 w 290923"/>
              <a:gd name="connsiteY2" fmla="*/ 41256 h 140816"/>
              <a:gd name="connsiteX3" fmla="*/ 290923 w 290923"/>
              <a:gd name="connsiteY3" fmla="*/ 140816 h 140816"/>
              <a:gd name="connsiteX0" fmla="*/ 0 w 290923"/>
              <a:gd name="connsiteY0" fmla="*/ 37244 h 137171"/>
              <a:gd name="connsiteX1" fmla="*/ 107735 w 290923"/>
              <a:gd name="connsiteY1" fmla="*/ 0 h 137171"/>
              <a:gd name="connsiteX2" fmla="*/ 227954 w 290923"/>
              <a:gd name="connsiteY2" fmla="*/ 37611 h 137171"/>
              <a:gd name="connsiteX3" fmla="*/ 290923 w 290923"/>
              <a:gd name="connsiteY3" fmla="*/ 137171 h 13717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90923" h="137171">
                <a:moveTo>
                  <a:pt x="0" y="37244"/>
                </a:moveTo>
                <a:lnTo>
                  <a:pt x="107735" y="0"/>
                </a:lnTo>
                <a:lnTo>
                  <a:pt x="227954" y="37611"/>
                </a:lnTo>
                <a:lnTo>
                  <a:pt x="290923" y="137171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606" name="フリーフォーム: 図形 605">
            <a:extLst>
              <a:ext uri="{FF2B5EF4-FFF2-40B4-BE49-F238E27FC236}">
                <a16:creationId xmlns:a16="http://schemas.microsoft.com/office/drawing/2014/main" id="{B16606BC-81CA-9C1B-8310-2FB6D6CE3679}"/>
              </a:ext>
            </a:extLst>
          </xdr:cNvPr>
          <xdr:cNvSpPr/>
        </xdr:nvSpPr>
        <xdr:spPr>
          <a:xfrm flipH="1">
            <a:off x="20823532" y="2432383"/>
            <a:ext cx="334106" cy="89172"/>
          </a:xfrm>
          <a:custGeom>
            <a:avLst/>
            <a:gdLst>
              <a:gd name="connsiteX0" fmla="*/ 0 w 402981"/>
              <a:gd name="connsiteY0" fmla="*/ 21981 h 65942"/>
              <a:gd name="connsiteX1" fmla="*/ 109904 w 402981"/>
              <a:gd name="connsiteY1" fmla="*/ 0 h 65942"/>
              <a:gd name="connsiteX2" fmla="*/ 249115 w 402981"/>
              <a:gd name="connsiteY2" fmla="*/ 14654 h 65942"/>
              <a:gd name="connsiteX3" fmla="*/ 402981 w 402981"/>
              <a:gd name="connsiteY3" fmla="*/ 65942 h 65942"/>
              <a:gd name="connsiteX0" fmla="*/ 0 w 311395"/>
              <a:gd name="connsiteY0" fmla="*/ 21981 h 31212"/>
              <a:gd name="connsiteX1" fmla="*/ 109904 w 311395"/>
              <a:gd name="connsiteY1" fmla="*/ 0 h 31212"/>
              <a:gd name="connsiteX2" fmla="*/ 249115 w 311395"/>
              <a:gd name="connsiteY2" fmla="*/ 14654 h 31212"/>
              <a:gd name="connsiteX3" fmla="*/ 311395 w 311395"/>
              <a:gd name="connsiteY3" fmla="*/ 31212 h 31212"/>
              <a:gd name="connsiteX0" fmla="*/ 0 w 340623"/>
              <a:gd name="connsiteY0" fmla="*/ 21981 h 55445"/>
              <a:gd name="connsiteX1" fmla="*/ 109904 w 340623"/>
              <a:gd name="connsiteY1" fmla="*/ 0 h 55445"/>
              <a:gd name="connsiteX2" fmla="*/ 249115 w 340623"/>
              <a:gd name="connsiteY2" fmla="*/ 14654 h 55445"/>
              <a:gd name="connsiteX3" fmla="*/ 340623 w 340623"/>
              <a:gd name="connsiteY3" fmla="*/ 55445 h 55445"/>
              <a:gd name="connsiteX0" fmla="*/ 0 w 340623"/>
              <a:gd name="connsiteY0" fmla="*/ 21981 h 55445"/>
              <a:gd name="connsiteX1" fmla="*/ 109904 w 340623"/>
              <a:gd name="connsiteY1" fmla="*/ 0 h 55445"/>
              <a:gd name="connsiteX2" fmla="*/ 244244 w 340623"/>
              <a:gd name="connsiteY2" fmla="*/ 24751 h 55445"/>
              <a:gd name="connsiteX3" fmla="*/ 340623 w 340623"/>
              <a:gd name="connsiteY3" fmla="*/ 55445 h 55445"/>
              <a:gd name="connsiteX0" fmla="*/ 0 w 344176"/>
              <a:gd name="connsiteY0" fmla="*/ 36391 h 55445"/>
              <a:gd name="connsiteX1" fmla="*/ 113457 w 344176"/>
              <a:gd name="connsiteY1" fmla="*/ 0 h 55445"/>
              <a:gd name="connsiteX2" fmla="*/ 247797 w 344176"/>
              <a:gd name="connsiteY2" fmla="*/ 24751 h 55445"/>
              <a:gd name="connsiteX3" fmla="*/ 344176 w 344176"/>
              <a:gd name="connsiteY3" fmla="*/ 55445 h 55445"/>
              <a:gd name="connsiteX0" fmla="*/ 0 w 344176"/>
              <a:gd name="connsiteY0" fmla="*/ 40460 h 59514"/>
              <a:gd name="connsiteX1" fmla="*/ 113457 w 344176"/>
              <a:gd name="connsiteY1" fmla="*/ 4069 h 59514"/>
              <a:gd name="connsiteX2" fmla="*/ 240691 w 344176"/>
              <a:gd name="connsiteY2" fmla="*/ 0 h 59514"/>
              <a:gd name="connsiteX3" fmla="*/ 344176 w 344176"/>
              <a:gd name="connsiteY3" fmla="*/ 59514 h 59514"/>
              <a:gd name="connsiteX0" fmla="*/ 0 w 358390"/>
              <a:gd name="connsiteY0" fmla="*/ 40460 h 57455"/>
              <a:gd name="connsiteX1" fmla="*/ 113457 w 358390"/>
              <a:gd name="connsiteY1" fmla="*/ 4069 h 57455"/>
              <a:gd name="connsiteX2" fmla="*/ 240691 w 358390"/>
              <a:gd name="connsiteY2" fmla="*/ 0 h 57455"/>
              <a:gd name="connsiteX3" fmla="*/ 358390 w 358390"/>
              <a:gd name="connsiteY3" fmla="*/ 57455 h 57455"/>
              <a:gd name="connsiteX0" fmla="*/ 0 w 358390"/>
              <a:gd name="connsiteY0" fmla="*/ 36391 h 53386"/>
              <a:gd name="connsiteX1" fmla="*/ 113457 w 358390"/>
              <a:gd name="connsiteY1" fmla="*/ 0 h 53386"/>
              <a:gd name="connsiteX2" fmla="*/ 272672 w 358390"/>
              <a:gd name="connsiteY2" fmla="*/ 4165 h 53386"/>
              <a:gd name="connsiteX3" fmla="*/ 358390 w 358390"/>
              <a:gd name="connsiteY3" fmla="*/ 53386 h 5338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58390" h="53386">
                <a:moveTo>
                  <a:pt x="0" y="36391"/>
                </a:moveTo>
                <a:lnTo>
                  <a:pt x="113457" y="0"/>
                </a:lnTo>
                <a:lnTo>
                  <a:pt x="272672" y="4165"/>
                </a:lnTo>
                <a:cubicBezTo>
                  <a:pt x="323961" y="21261"/>
                  <a:pt x="307101" y="36290"/>
                  <a:pt x="358390" y="53386"/>
                </a:cubicBez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607" name="テキスト ボックス 606">
            <a:extLst>
              <a:ext uri="{FF2B5EF4-FFF2-40B4-BE49-F238E27FC236}">
                <a16:creationId xmlns:a16="http://schemas.microsoft.com/office/drawing/2014/main" id="{5B2B76E7-E89A-5E5C-513F-6BFA91F3D1B7}"/>
              </a:ext>
            </a:extLst>
          </xdr:cNvPr>
          <xdr:cNvSpPr txBox="1"/>
        </xdr:nvSpPr>
        <xdr:spPr>
          <a:xfrm>
            <a:off x="20704459" y="2406890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⑦</a:t>
            </a:r>
          </a:p>
        </xdr:txBody>
      </xdr:sp>
      <xdr:sp macro="" textlink="">
        <xdr:nvSpPr>
          <xdr:cNvPr id="608" name="テキスト ボックス 607">
            <a:extLst>
              <a:ext uri="{FF2B5EF4-FFF2-40B4-BE49-F238E27FC236}">
                <a16:creationId xmlns:a16="http://schemas.microsoft.com/office/drawing/2014/main" id="{23F069D1-0E1E-66F2-4B22-8F3BC243E829}"/>
              </a:ext>
            </a:extLst>
          </xdr:cNvPr>
          <xdr:cNvSpPr txBox="1"/>
        </xdr:nvSpPr>
        <xdr:spPr>
          <a:xfrm>
            <a:off x="20548445" y="2365729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⑧</a:t>
            </a:r>
          </a:p>
        </xdr:txBody>
      </xdr:sp>
      <xdr:sp macro="" textlink="">
        <xdr:nvSpPr>
          <xdr:cNvPr id="609" name="フリーフォーム: 図形 608">
            <a:extLst>
              <a:ext uri="{FF2B5EF4-FFF2-40B4-BE49-F238E27FC236}">
                <a16:creationId xmlns:a16="http://schemas.microsoft.com/office/drawing/2014/main" id="{1372C3F5-0821-7D0D-90B7-F4CB1E5FC783}"/>
              </a:ext>
            </a:extLst>
          </xdr:cNvPr>
          <xdr:cNvSpPr/>
        </xdr:nvSpPr>
        <xdr:spPr>
          <a:xfrm flipH="1">
            <a:off x="20522069" y="2349862"/>
            <a:ext cx="233243" cy="61890"/>
          </a:xfrm>
          <a:custGeom>
            <a:avLst/>
            <a:gdLst>
              <a:gd name="connsiteX0" fmla="*/ 0 w 351692"/>
              <a:gd name="connsiteY0" fmla="*/ 0 h 234462"/>
              <a:gd name="connsiteX1" fmla="*/ 0 w 351692"/>
              <a:gd name="connsiteY1" fmla="*/ 0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  <a:gd name="connsiteX0" fmla="*/ 0 w 351692"/>
              <a:gd name="connsiteY0" fmla="*/ 0 h 234462"/>
              <a:gd name="connsiteX1" fmla="*/ 11465 w 351692"/>
              <a:gd name="connsiteY1" fmla="*/ 13601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  <a:gd name="connsiteX0" fmla="*/ 0 w 351692"/>
              <a:gd name="connsiteY0" fmla="*/ 0 h 234462"/>
              <a:gd name="connsiteX1" fmla="*/ 11465 w 351692"/>
              <a:gd name="connsiteY1" fmla="*/ 13601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31630 w 351692"/>
              <a:gd name="connsiteY7" fmla="*/ 176658 h 234462"/>
              <a:gd name="connsiteX0" fmla="*/ 0 w 331630"/>
              <a:gd name="connsiteY0" fmla="*/ 0 h 176658"/>
              <a:gd name="connsiteX1" fmla="*/ 11465 w 331630"/>
              <a:gd name="connsiteY1" fmla="*/ 13601 h 176658"/>
              <a:gd name="connsiteX2" fmla="*/ 43961 w 331630"/>
              <a:gd name="connsiteY2" fmla="*/ 36635 h 176658"/>
              <a:gd name="connsiteX3" fmla="*/ 131884 w 331630"/>
              <a:gd name="connsiteY3" fmla="*/ 58616 h 176658"/>
              <a:gd name="connsiteX4" fmla="*/ 227134 w 331630"/>
              <a:gd name="connsiteY4" fmla="*/ 65943 h 176658"/>
              <a:gd name="connsiteX5" fmla="*/ 278423 w 331630"/>
              <a:gd name="connsiteY5" fmla="*/ 109904 h 176658"/>
              <a:gd name="connsiteX6" fmla="*/ 331630 w 331630"/>
              <a:gd name="connsiteY6" fmla="*/ 176658 h 176658"/>
              <a:gd name="connsiteX0" fmla="*/ 0 w 331630"/>
              <a:gd name="connsiteY0" fmla="*/ 0 h 176658"/>
              <a:gd name="connsiteX1" fmla="*/ 43961 w 331630"/>
              <a:gd name="connsiteY1" fmla="*/ 36635 h 176658"/>
              <a:gd name="connsiteX2" fmla="*/ 131884 w 331630"/>
              <a:gd name="connsiteY2" fmla="*/ 58616 h 176658"/>
              <a:gd name="connsiteX3" fmla="*/ 227134 w 331630"/>
              <a:gd name="connsiteY3" fmla="*/ 65943 h 176658"/>
              <a:gd name="connsiteX4" fmla="*/ 278423 w 331630"/>
              <a:gd name="connsiteY4" fmla="*/ 109904 h 176658"/>
              <a:gd name="connsiteX5" fmla="*/ 331630 w 331630"/>
              <a:gd name="connsiteY5" fmla="*/ 176658 h 176658"/>
              <a:gd name="connsiteX0" fmla="*/ 0 w 317299"/>
              <a:gd name="connsiteY0" fmla="*/ 0 h 159657"/>
              <a:gd name="connsiteX1" fmla="*/ 29630 w 317299"/>
              <a:gd name="connsiteY1" fmla="*/ 19634 h 159657"/>
              <a:gd name="connsiteX2" fmla="*/ 117553 w 317299"/>
              <a:gd name="connsiteY2" fmla="*/ 41615 h 159657"/>
              <a:gd name="connsiteX3" fmla="*/ 212803 w 317299"/>
              <a:gd name="connsiteY3" fmla="*/ 48942 h 159657"/>
              <a:gd name="connsiteX4" fmla="*/ 264092 w 317299"/>
              <a:gd name="connsiteY4" fmla="*/ 92903 h 159657"/>
              <a:gd name="connsiteX5" fmla="*/ 317299 w 317299"/>
              <a:gd name="connsiteY5" fmla="*/ 159657 h 159657"/>
              <a:gd name="connsiteX0" fmla="*/ 0 w 317299"/>
              <a:gd name="connsiteY0" fmla="*/ 0 h 159657"/>
              <a:gd name="connsiteX1" fmla="*/ 29630 w 317299"/>
              <a:gd name="connsiteY1" fmla="*/ 19634 h 159657"/>
              <a:gd name="connsiteX2" fmla="*/ 117553 w 317299"/>
              <a:gd name="connsiteY2" fmla="*/ 41615 h 159657"/>
              <a:gd name="connsiteX3" fmla="*/ 208952 w 317299"/>
              <a:gd name="connsiteY3" fmla="*/ 37066 h 159657"/>
              <a:gd name="connsiteX4" fmla="*/ 264092 w 317299"/>
              <a:gd name="connsiteY4" fmla="*/ 92903 h 159657"/>
              <a:gd name="connsiteX5" fmla="*/ 317299 w 317299"/>
              <a:gd name="connsiteY5" fmla="*/ 159657 h 159657"/>
              <a:gd name="connsiteX0" fmla="*/ 0 w 317299"/>
              <a:gd name="connsiteY0" fmla="*/ 0 h 159657"/>
              <a:gd name="connsiteX1" fmla="*/ 29630 w 317299"/>
              <a:gd name="connsiteY1" fmla="*/ 19634 h 159657"/>
              <a:gd name="connsiteX2" fmla="*/ 208952 w 317299"/>
              <a:gd name="connsiteY2" fmla="*/ 37066 h 159657"/>
              <a:gd name="connsiteX3" fmla="*/ 264092 w 317299"/>
              <a:gd name="connsiteY3" fmla="*/ 92903 h 159657"/>
              <a:gd name="connsiteX4" fmla="*/ 317299 w 317299"/>
              <a:gd name="connsiteY4" fmla="*/ 159657 h 159657"/>
              <a:gd name="connsiteX0" fmla="*/ 0 w 287669"/>
              <a:gd name="connsiteY0" fmla="*/ 0 h 140023"/>
              <a:gd name="connsiteX1" fmla="*/ 179322 w 287669"/>
              <a:gd name="connsiteY1" fmla="*/ 17432 h 140023"/>
              <a:gd name="connsiteX2" fmla="*/ 234462 w 287669"/>
              <a:gd name="connsiteY2" fmla="*/ 73269 h 140023"/>
              <a:gd name="connsiteX3" fmla="*/ 287669 w 287669"/>
              <a:gd name="connsiteY3" fmla="*/ 140023 h 140023"/>
              <a:gd name="connsiteX0" fmla="*/ 0 w 290923"/>
              <a:gd name="connsiteY0" fmla="*/ 22664 h 122591"/>
              <a:gd name="connsiteX1" fmla="*/ 182576 w 290923"/>
              <a:gd name="connsiteY1" fmla="*/ 0 h 122591"/>
              <a:gd name="connsiteX2" fmla="*/ 237716 w 290923"/>
              <a:gd name="connsiteY2" fmla="*/ 55837 h 122591"/>
              <a:gd name="connsiteX3" fmla="*/ 290923 w 290923"/>
              <a:gd name="connsiteY3" fmla="*/ 122591 h 122591"/>
              <a:gd name="connsiteX0" fmla="*/ 0 w 290923"/>
              <a:gd name="connsiteY0" fmla="*/ 40889 h 140816"/>
              <a:gd name="connsiteX1" fmla="*/ 91466 w 290923"/>
              <a:gd name="connsiteY1" fmla="*/ 0 h 140816"/>
              <a:gd name="connsiteX2" fmla="*/ 237716 w 290923"/>
              <a:gd name="connsiteY2" fmla="*/ 74062 h 140816"/>
              <a:gd name="connsiteX3" fmla="*/ 290923 w 290923"/>
              <a:gd name="connsiteY3" fmla="*/ 140816 h 140816"/>
              <a:gd name="connsiteX0" fmla="*/ 0 w 290923"/>
              <a:gd name="connsiteY0" fmla="*/ 40889 h 140816"/>
              <a:gd name="connsiteX1" fmla="*/ 91466 w 290923"/>
              <a:gd name="connsiteY1" fmla="*/ 0 h 140816"/>
              <a:gd name="connsiteX2" fmla="*/ 227954 w 290923"/>
              <a:gd name="connsiteY2" fmla="*/ 41256 h 140816"/>
              <a:gd name="connsiteX3" fmla="*/ 290923 w 290923"/>
              <a:gd name="connsiteY3" fmla="*/ 140816 h 140816"/>
              <a:gd name="connsiteX0" fmla="*/ 0 w 290923"/>
              <a:gd name="connsiteY0" fmla="*/ 37244 h 137171"/>
              <a:gd name="connsiteX1" fmla="*/ 107735 w 290923"/>
              <a:gd name="connsiteY1" fmla="*/ 0 h 137171"/>
              <a:gd name="connsiteX2" fmla="*/ 227954 w 290923"/>
              <a:gd name="connsiteY2" fmla="*/ 37611 h 137171"/>
              <a:gd name="connsiteX3" fmla="*/ 290923 w 290923"/>
              <a:gd name="connsiteY3" fmla="*/ 137171 h 137171"/>
              <a:gd name="connsiteX0" fmla="*/ 0 w 290923"/>
              <a:gd name="connsiteY0" fmla="*/ 54309 h 154236"/>
              <a:gd name="connsiteX1" fmla="*/ 107735 w 290923"/>
              <a:gd name="connsiteY1" fmla="*/ 17065 h 154236"/>
              <a:gd name="connsiteX2" fmla="*/ 227954 w 290923"/>
              <a:gd name="connsiteY2" fmla="*/ 0 h 154236"/>
              <a:gd name="connsiteX3" fmla="*/ 290923 w 290923"/>
              <a:gd name="connsiteY3" fmla="*/ 154236 h 154236"/>
              <a:gd name="connsiteX0" fmla="*/ 0 w 227954"/>
              <a:gd name="connsiteY0" fmla="*/ 54309 h 54309"/>
              <a:gd name="connsiteX1" fmla="*/ 107735 w 227954"/>
              <a:gd name="connsiteY1" fmla="*/ 17065 h 54309"/>
              <a:gd name="connsiteX2" fmla="*/ 227954 w 227954"/>
              <a:gd name="connsiteY2" fmla="*/ 0 h 54309"/>
              <a:gd name="connsiteX0" fmla="*/ 0 w 205176"/>
              <a:gd name="connsiteY0" fmla="*/ 68889 h 68889"/>
              <a:gd name="connsiteX1" fmla="*/ 84957 w 205176"/>
              <a:gd name="connsiteY1" fmla="*/ 17065 h 68889"/>
              <a:gd name="connsiteX2" fmla="*/ 205176 w 205176"/>
              <a:gd name="connsiteY2" fmla="*/ 0 h 68889"/>
              <a:gd name="connsiteX0" fmla="*/ 0 w 205176"/>
              <a:gd name="connsiteY0" fmla="*/ 68889 h 68889"/>
              <a:gd name="connsiteX1" fmla="*/ 110988 w 205176"/>
              <a:gd name="connsiteY1" fmla="*/ 17065 h 68889"/>
              <a:gd name="connsiteX2" fmla="*/ 205176 w 205176"/>
              <a:gd name="connsiteY2" fmla="*/ 0 h 688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05176" h="68889">
                <a:moveTo>
                  <a:pt x="0" y="68889"/>
                </a:moveTo>
                <a:lnTo>
                  <a:pt x="110988" y="17065"/>
                </a:lnTo>
                <a:lnTo>
                  <a:pt x="205176" y="0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>
      <xdr:col>12</xdr:col>
      <xdr:colOff>71576</xdr:colOff>
      <xdr:row>138</xdr:row>
      <xdr:rowOff>141802</xdr:rowOff>
    </xdr:from>
    <xdr:to>
      <xdr:col>13</xdr:col>
      <xdr:colOff>162454</xdr:colOff>
      <xdr:row>139</xdr:row>
      <xdr:rowOff>105167</xdr:rowOff>
    </xdr:to>
    <xdr:sp macro="" textlink="">
      <xdr:nvSpPr>
        <xdr:cNvPr id="682" name="正方形/長方形 681">
          <a:extLst>
            <a:ext uri="{FF2B5EF4-FFF2-40B4-BE49-F238E27FC236}">
              <a16:creationId xmlns:a16="http://schemas.microsoft.com/office/drawing/2014/main" id="{F441523B-D294-4AAA-80B4-F7CC120CD61E}"/>
            </a:ext>
          </a:extLst>
        </xdr:cNvPr>
        <xdr:cNvSpPr/>
      </xdr:nvSpPr>
      <xdr:spPr>
        <a:xfrm>
          <a:off x="25105427" y="15504705"/>
          <a:ext cx="329003" cy="155402"/>
        </a:xfrm>
        <a:prstGeom prst="rect">
          <a:avLst/>
        </a:prstGeom>
        <a:solidFill>
          <a:srgbClr val="FFCCFF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9580</xdr:colOff>
      <xdr:row>138</xdr:row>
      <xdr:rowOff>145914</xdr:rowOff>
    </xdr:from>
    <xdr:to>
      <xdr:col>9</xdr:col>
      <xdr:colOff>98103</xdr:colOff>
      <xdr:row>139</xdr:row>
      <xdr:rowOff>109279</xdr:rowOff>
    </xdr:to>
    <xdr:sp macro="" textlink="">
      <xdr:nvSpPr>
        <xdr:cNvPr id="683" name="正方形/長方形 682">
          <a:extLst>
            <a:ext uri="{FF2B5EF4-FFF2-40B4-BE49-F238E27FC236}">
              <a16:creationId xmlns:a16="http://schemas.microsoft.com/office/drawing/2014/main" id="{897B86DB-5C2C-4F05-B0E4-A95BEC0D7770}"/>
            </a:ext>
          </a:extLst>
        </xdr:cNvPr>
        <xdr:cNvSpPr/>
      </xdr:nvSpPr>
      <xdr:spPr>
        <a:xfrm>
          <a:off x="24090931" y="15508817"/>
          <a:ext cx="326648" cy="155402"/>
        </a:xfrm>
        <a:prstGeom prst="rect">
          <a:avLst/>
        </a:prstGeom>
        <a:solidFill>
          <a:srgbClr val="CCFFCC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1026</xdr:colOff>
      <xdr:row>138</xdr:row>
      <xdr:rowOff>134083</xdr:rowOff>
    </xdr:from>
    <xdr:to>
      <xdr:col>18</xdr:col>
      <xdr:colOff>85285</xdr:colOff>
      <xdr:row>139</xdr:row>
      <xdr:rowOff>97448</xdr:rowOff>
    </xdr:to>
    <xdr:sp macro="" textlink="">
      <xdr:nvSpPr>
        <xdr:cNvPr id="684" name="正方形/長方形 683">
          <a:extLst>
            <a:ext uri="{FF2B5EF4-FFF2-40B4-BE49-F238E27FC236}">
              <a16:creationId xmlns:a16="http://schemas.microsoft.com/office/drawing/2014/main" id="{3AD38E69-3027-4BEA-8B31-55C47D78751A}"/>
            </a:ext>
          </a:extLst>
        </xdr:cNvPr>
        <xdr:cNvSpPr/>
      </xdr:nvSpPr>
      <xdr:spPr>
        <a:xfrm>
          <a:off x="26225502" y="15496986"/>
          <a:ext cx="322384" cy="155402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202083</xdr:colOff>
      <xdr:row>138</xdr:row>
      <xdr:rowOff>136388</xdr:rowOff>
    </xdr:from>
    <xdr:to>
      <xdr:col>6</xdr:col>
      <xdr:colOff>52482</xdr:colOff>
      <xdr:row>139</xdr:row>
      <xdr:rowOff>99753</xdr:rowOff>
    </xdr:to>
    <xdr:sp macro="" textlink="">
      <xdr:nvSpPr>
        <xdr:cNvPr id="685" name="正方形/長方形 684">
          <a:extLst>
            <a:ext uri="{FF2B5EF4-FFF2-40B4-BE49-F238E27FC236}">
              <a16:creationId xmlns:a16="http://schemas.microsoft.com/office/drawing/2014/main" id="{AFF19701-90F6-46D8-9752-79D63FD1528C}"/>
            </a:ext>
          </a:extLst>
        </xdr:cNvPr>
        <xdr:cNvSpPr/>
      </xdr:nvSpPr>
      <xdr:spPr>
        <a:xfrm>
          <a:off x="23330934" y="15499291"/>
          <a:ext cx="326649" cy="155402"/>
        </a:xfrm>
        <a:prstGeom prst="rect">
          <a:avLst/>
        </a:prstGeom>
        <a:solidFill>
          <a:srgbClr val="CCFFCC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9719</xdr:colOff>
      <xdr:row>126</xdr:row>
      <xdr:rowOff>97193</xdr:rowOff>
    </xdr:from>
    <xdr:to>
      <xdr:col>28</xdr:col>
      <xdr:colOff>180215</xdr:colOff>
      <xdr:row>131</xdr:row>
      <xdr:rowOff>27253</xdr:rowOff>
    </xdr:to>
    <xdr:grpSp>
      <xdr:nvGrpSpPr>
        <xdr:cNvPr id="714" name="グループ化 713">
          <a:extLst>
            <a:ext uri="{FF2B5EF4-FFF2-40B4-BE49-F238E27FC236}">
              <a16:creationId xmlns:a16="http://schemas.microsoft.com/office/drawing/2014/main" id="{F6E865FE-BF27-4342-90BF-61B102AD2A3A}"/>
            </a:ext>
          </a:extLst>
        </xdr:cNvPr>
        <xdr:cNvGrpSpPr/>
      </xdr:nvGrpSpPr>
      <xdr:grpSpPr>
        <a:xfrm>
          <a:off x="4772219" y="23706493"/>
          <a:ext cx="1465896" cy="819060"/>
          <a:chOff x="5384217" y="24335203"/>
          <a:chExt cx="1628404" cy="853402"/>
        </a:xfrm>
      </xdr:grpSpPr>
      <xdr:sp macro="" textlink="">
        <xdr:nvSpPr>
          <xdr:cNvPr id="715" name="フリーフォーム: 図形 714">
            <a:extLst>
              <a:ext uri="{FF2B5EF4-FFF2-40B4-BE49-F238E27FC236}">
                <a16:creationId xmlns:a16="http://schemas.microsoft.com/office/drawing/2014/main" id="{B7AB93B3-5713-89BB-8A6B-AAE337E4C5F3}"/>
              </a:ext>
            </a:extLst>
          </xdr:cNvPr>
          <xdr:cNvSpPr/>
        </xdr:nvSpPr>
        <xdr:spPr>
          <a:xfrm>
            <a:off x="5867909" y="24389976"/>
            <a:ext cx="305561" cy="217815"/>
          </a:xfrm>
          <a:custGeom>
            <a:avLst/>
            <a:gdLst>
              <a:gd name="connsiteX0" fmla="*/ 0 w 396240"/>
              <a:gd name="connsiteY0" fmla="*/ 0 h 217170"/>
              <a:gd name="connsiteX1" fmla="*/ 19050 w 396240"/>
              <a:gd name="connsiteY1" fmla="*/ 38100 h 217170"/>
              <a:gd name="connsiteX2" fmla="*/ 171450 w 396240"/>
              <a:gd name="connsiteY2" fmla="*/ 49530 h 217170"/>
              <a:gd name="connsiteX3" fmla="*/ 316230 w 396240"/>
              <a:gd name="connsiteY3" fmla="*/ 87630 h 217170"/>
              <a:gd name="connsiteX4" fmla="*/ 396240 w 396240"/>
              <a:gd name="connsiteY4" fmla="*/ 198120 h 217170"/>
              <a:gd name="connsiteX5" fmla="*/ 342900 w 396240"/>
              <a:gd name="connsiteY5" fmla="*/ 194310 h 217170"/>
              <a:gd name="connsiteX6" fmla="*/ 224790 w 396240"/>
              <a:gd name="connsiteY6" fmla="*/ 209550 h 217170"/>
              <a:gd name="connsiteX7" fmla="*/ 144780 w 396240"/>
              <a:gd name="connsiteY7" fmla="*/ 217170 h 217170"/>
              <a:gd name="connsiteX8" fmla="*/ 38100 w 396240"/>
              <a:gd name="connsiteY8" fmla="*/ 182880 h 217170"/>
              <a:gd name="connsiteX9" fmla="*/ 0 w 396240"/>
              <a:gd name="connsiteY9" fmla="*/ 160020 h 217170"/>
              <a:gd name="connsiteX10" fmla="*/ 0 w 396240"/>
              <a:gd name="connsiteY10" fmla="*/ 0 h 217170"/>
              <a:gd name="connsiteX0" fmla="*/ 5630 w 401870"/>
              <a:gd name="connsiteY0" fmla="*/ 0 h 217170"/>
              <a:gd name="connsiteX1" fmla="*/ 24680 w 401870"/>
              <a:gd name="connsiteY1" fmla="*/ 38100 h 217170"/>
              <a:gd name="connsiteX2" fmla="*/ 177080 w 401870"/>
              <a:gd name="connsiteY2" fmla="*/ 49530 h 217170"/>
              <a:gd name="connsiteX3" fmla="*/ 321860 w 401870"/>
              <a:gd name="connsiteY3" fmla="*/ 87630 h 217170"/>
              <a:gd name="connsiteX4" fmla="*/ 401870 w 401870"/>
              <a:gd name="connsiteY4" fmla="*/ 198120 h 217170"/>
              <a:gd name="connsiteX5" fmla="*/ 348530 w 401870"/>
              <a:gd name="connsiteY5" fmla="*/ 194310 h 217170"/>
              <a:gd name="connsiteX6" fmla="*/ 230420 w 401870"/>
              <a:gd name="connsiteY6" fmla="*/ 209550 h 217170"/>
              <a:gd name="connsiteX7" fmla="*/ 150410 w 401870"/>
              <a:gd name="connsiteY7" fmla="*/ 217170 h 217170"/>
              <a:gd name="connsiteX8" fmla="*/ 43730 w 401870"/>
              <a:gd name="connsiteY8" fmla="*/ 182880 h 217170"/>
              <a:gd name="connsiteX9" fmla="*/ 0 w 401870"/>
              <a:gd name="connsiteY9" fmla="*/ 180420 h 217170"/>
              <a:gd name="connsiteX10" fmla="*/ 5630 w 401870"/>
              <a:gd name="connsiteY10" fmla="*/ 0 h 217170"/>
              <a:gd name="connsiteX0" fmla="*/ 5630 w 401870"/>
              <a:gd name="connsiteY0" fmla="*/ 0 h 217170"/>
              <a:gd name="connsiteX1" fmla="*/ 24680 w 401870"/>
              <a:gd name="connsiteY1" fmla="*/ 38100 h 217170"/>
              <a:gd name="connsiteX2" fmla="*/ 177080 w 401870"/>
              <a:gd name="connsiteY2" fmla="*/ 49530 h 217170"/>
              <a:gd name="connsiteX3" fmla="*/ 321860 w 401870"/>
              <a:gd name="connsiteY3" fmla="*/ 87630 h 217170"/>
              <a:gd name="connsiteX4" fmla="*/ 401870 w 401870"/>
              <a:gd name="connsiteY4" fmla="*/ 198120 h 217170"/>
              <a:gd name="connsiteX5" fmla="*/ 348530 w 401870"/>
              <a:gd name="connsiteY5" fmla="*/ 194310 h 217170"/>
              <a:gd name="connsiteX6" fmla="*/ 230420 w 401870"/>
              <a:gd name="connsiteY6" fmla="*/ 209550 h 217170"/>
              <a:gd name="connsiteX7" fmla="*/ 150410 w 401870"/>
              <a:gd name="connsiteY7" fmla="*/ 217170 h 217170"/>
              <a:gd name="connsiteX8" fmla="*/ 43730 w 401870"/>
              <a:gd name="connsiteY8" fmla="*/ 191622 h 217170"/>
              <a:gd name="connsiteX9" fmla="*/ 0 w 401870"/>
              <a:gd name="connsiteY9" fmla="*/ 180420 h 217170"/>
              <a:gd name="connsiteX10" fmla="*/ 5630 w 401870"/>
              <a:gd name="connsiteY10" fmla="*/ 0 h 217170"/>
              <a:gd name="connsiteX0" fmla="*/ 5630 w 401870"/>
              <a:gd name="connsiteY0" fmla="*/ 0 h 217170"/>
              <a:gd name="connsiteX1" fmla="*/ 24680 w 401870"/>
              <a:gd name="connsiteY1" fmla="*/ 38100 h 217170"/>
              <a:gd name="connsiteX2" fmla="*/ 177080 w 401870"/>
              <a:gd name="connsiteY2" fmla="*/ 49530 h 217170"/>
              <a:gd name="connsiteX3" fmla="*/ 321860 w 401870"/>
              <a:gd name="connsiteY3" fmla="*/ 87630 h 217170"/>
              <a:gd name="connsiteX4" fmla="*/ 401870 w 401870"/>
              <a:gd name="connsiteY4" fmla="*/ 198120 h 217170"/>
              <a:gd name="connsiteX5" fmla="*/ 348530 w 401870"/>
              <a:gd name="connsiteY5" fmla="*/ 194310 h 217170"/>
              <a:gd name="connsiteX6" fmla="*/ 210715 w 401870"/>
              <a:gd name="connsiteY6" fmla="*/ 206636 h 217170"/>
              <a:gd name="connsiteX7" fmla="*/ 150410 w 401870"/>
              <a:gd name="connsiteY7" fmla="*/ 217170 h 217170"/>
              <a:gd name="connsiteX8" fmla="*/ 43730 w 401870"/>
              <a:gd name="connsiteY8" fmla="*/ 191622 h 217170"/>
              <a:gd name="connsiteX9" fmla="*/ 0 w 401870"/>
              <a:gd name="connsiteY9" fmla="*/ 180420 h 217170"/>
              <a:gd name="connsiteX10" fmla="*/ 5630 w 401870"/>
              <a:gd name="connsiteY10" fmla="*/ 0 h 217170"/>
              <a:gd name="connsiteX0" fmla="*/ 5630 w 401870"/>
              <a:gd name="connsiteY0" fmla="*/ 0 h 217170"/>
              <a:gd name="connsiteX1" fmla="*/ 24680 w 401870"/>
              <a:gd name="connsiteY1" fmla="*/ 38100 h 217170"/>
              <a:gd name="connsiteX2" fmla="*/ 177080 w 401870"/>
              <a:gd name="connsiteY2" fmla="*/ 49530 h 217170"/>
              <a:gd name="connsiteX3" fmla="*/ 321860 w 401870"/>
              <a:gd name="connsiteY3" fmla="*/ 87630 h 217170"/>
              <a:gd name="connsiteX4" fmla="*/ 401870 w 401870"/>
              <a:gd name="connsiteY4" fmla="*/ 198120 h 217170"/>
              <a:gd name="connsiteX5" fmla="*/ 275340 w 401870"/>
              <a:gd name="connsiteY5" fmla="*/ 103969 h 217170"/>
              <a:gd name="connsiteX6" fmla="*/ 210715 w 401870"/>
              <a:gd name="connsiteY6" fmla="*/ 206636 h 217170"/>
              <a:gd name="connsiteX7" fmla="*/ 150410 w 401870"/>
              <a:gd name="connsiteY7" fmla="*/ 217170 h 217170"/>
              <a:gd name="connsiteX8" fmla="*/ 43730 w 401870"/>
              <a:gd name="connsiteY8" fmla="*/ 191622 h 217170"/>
              <a:gd name="connsiteX9" fmla="*/ 0 w 401870"/>
              <a:gd name="connsiteY9" fmla="*/ 180420 h 217170"/>
              <a:gd name="connsiteX10" fmla="*/ 5630 w 401870"/>
              <a:gd name="connsiteY10" fmla="*/ 0 h 217170"/>
              <a:gd name="connsiteX0" fmla="*/ 5630 w 401870"/>
              <a:gd name="connsiteY0" fmla="*/ 0 h 217170"/>
              <a:gd name="connsiteX1" fmla="*/ 24680 w 401870"/>
              <a:gd name="connsiteY1" fmla="*/ 38100 h 217170"/>
              <a:gd name="connsiteX2" fmla="*/ 177080 w 401870"/>
              <a:gd name="connsiteY2" fmla="*/ 49530 h 217170"/>
              <a:gd name="connsiteX3" fmla="*/ 302155 w 401870"/>
              <a:gd name="connsiteY3" fmla="*/ 99287 h 217170"/>
              <a:gd name="connsiteX4" fmla="*/ 401870 w 401870"/>
              <a:gd name="connsiteY4" fmla="*/ 198120 h 217170"/>
              <a:gd name="connsiteX5" fmla="*/ 275340 w 401870"/>
              <a:gd name="connsiteY5" fmla="*/ 103969 h 217170"/>
              <a:gd name="connsiteX6" fmla="*/ 210715 w 401870"/>
              <a:gd name="connsiteY6" fmla="*/ 206636 h 217170"/>
              <a:gd name="connsiteX7" fmla="*/ 150410 w 401870"/>
              <a:gd name="connsiteY7" fmla="*/ 217170 h 217170"/>
              <a:gd name="connsiteX8" fmla="*/ 43730 w 401870"/>
              <a:gd name="connsiteY8" fmla="*/ 191622 h 217170"/>
              <a:gd name="connsiteX9" fmla="*/ 0 w 401870"/>
              <a:gd name="connsiteY9" fmla="*/ 180420 h 217170"/>
              <a:gd name="connsiteX10" fmla="*/ 5630 w 401870"/>
              <a:gd name="connsiteY10" fmla="*/ 0 h 217170"/>
              <a:gd name="connsiteX0" fmla="*/ 5630 w 302155"/>
              <a:gd name="connsiteY0" fmla="*/ 0 h 217170"/>
              <a:gd name="connsiteX1" fmla="*/ 24680 w 302155"/>
              <a:gd name="connsiteY1" fmla="*/ 38100 h 217170"/>
              <a:gd name="connsiteX2" fmla="*/ 177080 w 302155"/>
              <a:gd name="connsiteY2" fmla="*/ 49530 h 217170"/>
              <a:gd name="connsiteX3" fmla="*/ 302155 w 302155"/>
              <a:gd name="connsiteY3" fmla="*/ 99287 h 217170"/>
              <a:gd name="connsiteX4" fmla="*/ 275340 w 302155"/>
              <a:gd name="connsiteY4" fmla="*/ 103969 h 217170"/>
              <a:gd name="connsiteX5" fmla="*/ 210715 w 302155"/>
              <a:gd name="connsiteY5" fmla="*/ 206636 h 217170"/>
              <a:gd name="connsiteX6" fmla="*/ 150410 w 302155"/>
              <a:gd name="connsiteY6" fmla="*/ 217170 h 217170"/>
              <a:gd name="connsiteX7" fmla="*/ 43730 w 302155"/>
              <a:gd name="connsiteY7" fmla="*/ 191622 h 217170"/>
              <a:gd name="connsiteX8" fmla="*/ 0 w 302155"/>
              <a:gd name="connsiteY8" fmla="*/ 180420 h 217170"/>
              <a:gd name="connsiteX9" fmla="*/ 5630 w 302155"/>
              <a:gd name="connsiteY9" fmla="*/ 0 h 217170"/>
              <a:gd name="connsiteX0" fmla="*/ 5630 w 302155"/>
              <a:gd name="connsiteY0" fmla="*/ 0 h 217170"/>
              <a:gd name="connsiteX1" fmla="*/ 24680 w 302155"/>
              <a:gd name="connsiteY1" fmla="*/ 38100 h 217170"/>
              <a:gd name="connsiteX2" fmla="*/ 253084 w 302155"/>
              <a:gd name="connsiteY2" fmla="*/ 40787 h 217170"/>
              <a:gd name="connsiteX3" fmla="*/ 302155 w 302155"/>
              <a:gd name="connsiteY3" fmla="*/ 99287 h 217170"/>
              <a:gd name="connsiteX4" fmla="*/ 275340 w 302155"/>
              <a:gd name="connsiteY4" fmla="*/ 103969 h 217170"/>
              <a:gd name="connsiteX5" fmla="*/ 210715 w 302155"/>
              <a:gd name="connsiteY5" fmla="*/ 206636 h 217170"/>
              <a:gd name="connsiteX6" fmla="*/ 150410 w 302155"/>
              <a:gd name="connsiteY6" fmla="*/ 217170 h 217170"/>
              <a:gd name="connsiteX7" fmla="*/ 43730 w 302155"/>
              <a:gd name="connsiteY7" fmla="*/ 191622 h 217170"/>
              <a:gd name="connsiteX8" fmla="*/ 0 w 302155"/>
              <a:gd name="connsiteY8" fmla="*/ 180420 h 217170"/>
              <a:gd name="connsiteX9" fmla="*/ 5630 w 302155"/>
              <a:gd name="connsiteY9" fmla="*/ 0 h 217170"/>
              <a:gd name="connsiteX0" fmla="*/ 5630 w 302155"/>
              <a:gd name="connsiteY0" fmla="*/ 5613 h 222783"/>
              <a:gd name="connsiteX1" fmla="*/ 83795 w 302155"/>
              <a:gd name="connsiteY1" fmla="*/ 0 h 222783"/>
              <a:gd name="connsiteX2" fmla="*/ 253084 w 302155"/>
              <a:gd name="connsiteY2" fmla="*/ 46400 h 222783"/>
              <a:gd name="connsiteX3" fmla="*/ 302155 w 302155"/>
              <a:gd name="connsiteY3" fmla="*/ 104900 h 222783"/>
              <a:gd name="connsiteX4" fmla="*/ 275340 w 302155"/>
              <a:gd name="connsiteY4" fmla="*/ 109582 h 222783"/>
              <a:gd name="connsiteX5" fmla="*/ 210715 w 302155"/>
              <a:gd name="connsiteY5" fmla="*/ 212249 h 222783"/>
              <a:gd name="connsiteX6" fmla="*/ 150410 w 302155"/>
              <a:gd name="connsiteY6" fmla="*/ 222783 h 222783"/>
              <a:gd name="connsiteX7" fmla="*/ 43730 w 302155"/>
              <a:gd name="connsiteY7" fmla="*/ 197235 h 222783"/>
              <a:gd name="connsiteX8" fmla="*/ 0 w 302155"/>
              <a:gd name="connsiteY8" fmla="*/ 186033 h 222783"/>
              <a:gd name="connsiteX9" fmla="*/ 5630 w 302155"/>
              <a:gd name="connsiteY9" fmla="*/ 5613 h 222783"/>
              <a:gd name="connsiteX0" fmla="*/ 5630 w 302155"/>
              <a:gd name="connsiteY0" fmla="*/ 5613 h 223905"/>
              <a:gd name="connsiteX1" fmla="*/ 83795 w 302155"/>
              <a:gd name="connsiteY1" fmla="*/ 0 h 223905"/>
              <a:gd name="connsiteX2" fmla="*/ 253084 w 302155"/>
              <a:gd name="connsiteY2" fmla="*/ 46400 h 223905"/>
              <a:gd name="connsiteX3" fmla="*/ 302155 w 302155"/>
              <a:gd name="connsiteY3" fmla="*/ 104900 h 223905"/>
              <a:gd name="connsiteX4" fmla="*/ 275340 w 302155"/>
              <a:gd name="connsiteY4" fmla="*/ 109582 h 223905"/>
              <a:gd name="connsiteX5" fmla="*/ 207900 w 302155"/>
              <a:gd name="connsiteY5" fmla="*/ 223905 h 223905"/>
              <a:gd name="connsiteX6" fmla="*/ 150410 w 302155"/>
              <a:gd name="connsiteY6" fmla="*/ 222783 h 223905"/>
              <a:gd name="connsiteX7" fmla="*/ 43730 w 302155"/>
              <a:gd name="connsiteY7" fmla="*/ 197235 h 223905"/>
              <a:gd name="connsiteX8" fmla="*/ 0 w 302155"/>
              <a:gd name="connsiteY8" fmla="*/ 186033 h 223905"/>
              <a:gd name="connsiteX9" fmla="*/ 5630 w 302155"/>
              <a:gd name="connsiteY9" fmla="*/ 5613 h 22390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302155" h="223905">
                <a:moveTo>
                  <a:pt x="5630" y="5613"/>
                </a:moveTo>
                <a:lnTo>
                  <a:pt x="83795" y="0"/>
                </a:lnTo>
                <a:lnTo>
                  <a:pt x="253084" y="46400"/>
                </a:lnTo>
                <a:lnTo>
                  <a:pt x="302155" y="104900"/>
                </a:lnTo>
                <a:lnTo>
                  <a:pt x="275340" y="109582"/>
                </a:lnTo>
                <a:lnTo>
                  <a:pt x="207900" y="223905"/>
                </a:lnTo>
                <a:lnTo>
                  <a:pt x="150410" y="222783"/>
                </a:lnTo>
                <a:lnTo>
                  <a:pt x="43730" y="197235"/>
                </a:lnTo>
                <a:lnTo>
                  <a:pt x="0" y="186033"/>
                </a:lnTo>
                <a:lnTo>
                  <a:pt x="5630" y="5613"/>
                </a:lnTo>
                <a:close/>
              </a:path>
            </a:pathLst>
          </a:custGeom>
          <a:solidFill>
            <a:srgbClr val="FFCCFF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716" name="フリーフォーム: 図形 715">
            <a:extLst>
              <a:ext uri="{FF2B5EF4-FFF2-40B4-BE49-F238E27FC236}">
                <a16:creationId xmlns:a16="http://schemas.microsoft.com/office/drawing/2014/main" id="{F8A25B1F-A00A-8A99-7D16-6FE959E4061E}"/>
              </a:ext>
            </a:extLst>
          </xdr:cNvPr>
          <xdr:cNvSpPr/>
        </xdr:nvSpPr>
        <xdr:spPr>
          <a:xfrm>
            <a:off x="5867716" y="24648411"/>
            <a:ext cx="510509" cy="226018"/>
          </a:xfrm>
          <a:custGeom>
            <a:avLst/>
            <a:gdLst>
              <a:gd name="connsiteX0" fmla="*/ 0 w 541020"/>
              <a:gd name="connsiteY0" fmla="*/ 0 h 251460"/>
              <a:gd name="connsiteX1" fmla="*/ 68580 w 541020"/>
              <a:gd name="connsiteY1" fmla="*/ 80010 h 251460"/>
              <a:gd name="connsiteX2" fmla="*/ 217170 w 541020"/>
              <a:gd name="connsiteY2" fmla="*/ 110490 h 251460"/>
              <a:gd name="connsiteX3" fmla="*/ 441960 w 541020"/>
              <a:gd name="connsiteY3" fmla="*/ 87630 h 251460"/>
              <a:gd name="connsiteX4" fmla="*/ 541020 w 541020"/>
              <a:gd name="connsiteY4" fmla="*/ 64770 h 251460"/>
              <a:gd name="connsiteX5" fmla="*/ 422910 w 541020"/>
              <a:gd name="connsiteY5" fmla="*/ 213360 h 251460"/>
              <a:gd name="connsiteX6" fmla="*/ 323850 w 541020"/>
              <a:gd name="connsiteY6" fmla="*/ 232410 h 251460"/>
              <a:gd name="connsiteX7" fmla="*/ 190500 w 541020"/>
              <a:gd name="connsiteY7" fmla="*/ 251460 h 251460"/>
              <a:gd name="connsiteX8" fmla="*/ 49530 w 541020"/>
              <a:gd name="connsiteY8" fmla="*/ 220980 h 251460"/>
              <a:gd name="connsiteX9" fmla="*/ 3810 w 541020"/>
              <a:gd name="connsiteY9" fmla="*/ 137160 h 251460"/>
              <a:gd name="connsiteX0" fmla="*/ 1832 w 542852"/>
              <a:gd name="connsiteY0" fmla="*/ 0 h 251460"/>
              <a:gd name="connsiteX1" fmla="*/ 70412 w 542852"/>
              <a:gd name="connsiteY1" fmla="*/ 80010 h 251460"/>
              <a:gd name="connsiteX2" fmla="*/ 219002 w 542852"/>
              <a:gd name="connsiteY2" fmla="*/ 110490 h 251460"/>
              <a:gd name="connsiteX3" fmla="*/ 443792 w 542852"/>
              <a:gd name="connsiteY3" fmla="*/ 87630 h 251460"/>
              <a:gd name="connsiteX4" fmla="*/ 542852 w 542852"/>
              <a:gd name="connsiteY4" fmla="*/ 64770 h 251460"/>
              <a:gd name="connsiteX5" fmla="*/ 424742 w 542852"/>
              <a:gd name="connsiteY5" fmla="*/ 213360 h 251460"/>
              <a:gd name="connsiteX6" fmla="*/ 325682 w 542852"/>
              <a:gd name="connsiteY6" fmla="*/ 232410 h 251460"/>
              <a:gd name="connsiteX7" fmla="*/ 192332 w 542852"/>
              <a:gd name="connsiteY7" fmla="*/ 251460 h 251460"/>
              <a:gd name="connsiteX8" fmla="*/ 51362 w 542852"/>
              <a:gd name="connsiteY8" fmla="*/ 220980 h 251460"/>
              <a:gd name="connsiteX9" fmla="*/ 0 w 542852"/>
              <a:gd name="connsiteY9" fmla="*/ 148753 h 251460"/>
              <a:gd name="connsiteX0" fmla="*/ 1832 w 542852"/>
              <a:gd name="connsiteY0" fmla="*/ 0 h 251460"/>
              <a:gd name="connsiteX1" fmla="*/ 70412 w 542852"/>
              <a:gd name="connsiteY1" fmla="*/ 80010 h 251460"/>
              <a:gd name="connsiteX2" fmla="*/ 219002 w 542852"/>
              <a:gd name="connsiteY2" fmla="*/ 110490 h 251460"/>
              <a:gd name="connsiteX3" fmla="*/ 443792 w 542852"/>
              <a:gd name="connsiteY3" fmla="*/ 87630 h 251460"/>
              <a:gd name="connsiteX4" fmla="*/ 542852 w 542852"/>
              <a:gd name="connsiteY4" fmla="*/ 64770 h 251460"/>
              <a:gd name="connsiteX5" fmla="*/ 424742 w 542852"/>
              <a:gd name="connsiteY5" fmla="*/ 213360 h 251460"/>
              <a:gd name="connsiteX6" fmla="*/ 317217 w 542852"/>
              <a:gd name="connsiteY6" fmla="*/ 217918 h 251460"/>
              <a:gd name="connsiteX7" fmla="*/ 192332 w 542852"/>
              <a:gd name="connsiteY7" fmla="*/ 251460 h 251460"/>
              <a:gd name="connsiteX8" fmla="*/ 51362 w 542852"/>
              <a:gd name="connsiteY8" fmla="*/ 220980 h 251460"/>
              <a:gd name="connsiteX9" fmla="*/ 0 w 542852"/>
              <a:gd name="connsiteY9" fmla="*/ 148753 h 251460"/>
              <a:gd name="connsiteX0" fmla="*/ 1832 w 542852"/>
              <a:gd name="connsiteY0" fmla="*/ 0 h 248562"/>
              <a:gd name="connsiteX1" fmla="*/ 70412 w 542852"/>
              <a:gd name="connsiteY1" fmla="*/ 80010 h 248562"/>
              <a:gd name="connsiteX2" fmla="*/ 219002 w 542852"/>
              <a:gd name="connsiteY2" fmla="*/ 110490 h 248562"/>
              <a:gd name="connsiteX3" fmla="*/ 443792 w 542852"/>
              <a:gd name="connsiteY3" fmla="*/ 87630 h 248562"/>
              <a:gd name="connsiteX4" fmla="*/ 542852 w 542852"/>
              <a:gd name="connsiteY4" fmla="*/ 64770 h 248562"/>
              <a:gd name="connsiteX5" fmla="*/ 424742 w 542852"/>
              <a:gd name="connsiteY5" fmla="*/ 213360 h 248562"/>
              <a:gd name="connsiteX6" fmla="*/ 317217 w 542852"/>
              <a:gd name="connsiteY6" fmla="*/ 217918 h 248562"/>
              <a:gd name="connsiteX7" fmla="*/ 195153 w 542852"/>
              <a:gd name="connsiteY7" fmla="*/ 248562 h 248562"/>
              <a:gd name="connsiteX8" fmla="*/ 51362 w 542852"/>
              <a:gd name="connsiteY8" fmla="*/ 220980 h 248562"/>
              <a:gd name="connsiteX9" fmla="*/ 0 w 542852"/>
              <a:gd name="connsiteY9" fmla="*/ 148753 h 248562"/>
              <a:gd name="connsiteX0" fmla="*/ 1832 w 542852"/>
              <a:gd name="connsiteY0" fmla="*/ 0 h 248562"/>
              <a:gd name="connsiteX1" fmla="*/ 70412 w 542852"/>
              <a:gd name="connsiteY1" fmla="*/ 80010 h 248562"/>
              <a:gd name="connsiteX2" fmla="*/ 219002 w 542852"/>
              <a:gd name="connsiteY2" fmla="*/ 110490 h 248562"/>
              <a:gd name="connsiteX3" fmla="*/ 443792 w 542852"/>
              <a:gd name="connsiteY3" fmla="*/ 87630 h 248562"/>
              <a:gd name="connsiteX4" fmla="*/ 542852 w 542852"/>
              <a:gd name="connsiteY4" fmla="*/ 64770 h 248562"/>
              <a:gd name="connsiteX5" fmla="*/ 404993 w 542852"/>
              <a:gd name="connsiteY5" fmla="*/ 207563 h 248562"/>
              <a:gd name="connsiteX6" fmla="*/ 317217 w 542852"/>
              <a:gd name="connsiteY6" fmla="*/ 217918 h 248562"/>
              <a:gd name="connsiteX7" fmla="*/ 195153 w 542852"/>
              <a:gd name="connsiteY7" fmla="*/ 248562 h 248562"/>
              <a:gd name="connsiteX8" fmla="*/ 51362 w 542852"/>
              <a:gd name="connsiteY8" fmla="*/ 220980 h 248562"/>
              <a:gd name="connsiteX9" fmla="*/ 0 w 542852"/>
              <a:gd name="connsiteY9" fmla="*/ 148753 h 248562"/>
              <a:gd name="connsiteX0" fmla="*/ 1832 w 503353"/>
              <a:gd name="connsiteY0" fmla="*/ 0 h 248562"/>
              <a:gd name="connsiteX1" fmla="*/ 70412 w 503353"/>
              <a:gd name="connsiteY1" fmla="*/ 80010 h 248562"/>
              <a:gd name="connsiteX2" fmla="*/ 219002 w 503353"/>
              <a:gd name="connsiteY2" fmla="*/ 110490 h 248562"/>
              <a:gd name="connsiteX3" fmla="*/ 443792 w 503353"/>
              <a:gd name="connsiteY3" fmla="*/ 87630 h 248562"/>
              <a:gd name="connsiteX4" fmla="*/ 503353 w 503353"/>
              <a:gd name="connsiteY4" fmla="*/ 70566 h 248562"/>
              <a:gd name="connsiteX5" fmla="*/ 404993 w 503353"/>
              <a:gd name="connsiteY5" fmla="*/ 207563 h 248562"/>
              <a:gd name="connsiteX6" fmla="*/ 317217 w 503353"/>
              <a:gd name="connsiteY6" fmla="*/ 217918 h 248562"/>
              <a:gd name="connsiteX7" fmla="*/ 195153 w 503353"/>
              <a:gd name="connsiteY7" fmla="*/ 248562 h 248562"/>
              <a:gd name="connsiteX8" fmla="*/ 51362 w 503353"/>
              <a:gd name="connsiteY8" fmla="*/ 220980 h 248562"/>
              <a:gd name="connsiteX9" fmla="*/ 0 w 503353"/>
              <a:gd name="connsiteY9" fmla="*/ 148753 h 248562"/>
              <a:gd name="connsiteX0" fmla="*/ 1832 w 503353"/>
              <a:gd name="connsiteY0" fmla="*/ 0 h 248562"/>
              <a:gd name="connsiteX1" fmla="*/ 70412 w 503353"/>
              <a:gd name="connsiteY1" fmla="*/ 80010 h 248562"/>
              <a:gd name="connsiteX2" fmla="*/ 219002 w 503353"/>
              <a:gd name="connsiteY2" fmla="*/ 110490 h 248562"/>
              <a:gd name="connsiteX3" fmla="*/ 356331 w 503353"/>
              <a:gd name="connsiteY3" fmla="*/ 105020 h 248562"/>
              <a:gd name="connsiteX4" fmla="*/ 503353 w 503353"/>
              <a:gd name="connsiteY4" fmla="*/ 70566 h 248562"/>
              <a:gd name="connsiteX5" fmla="*/ 404993 w 503353"/>
              <a:gd name="connsiteY5" fmla="*/ 207563 h 248562"/>
              <a:gd name="connsiteX6" fmla="*/ 317217 w 503353"/>
              <a:gd name="connsiteY6" fmla="*/ 217918 h 248562"/>
              <a:gd name="connsiteX7" fmla="*/ 195153 w 503353"/>
              <a:gd name="connsiteY7" fmla="*/ 248562 h 248562"/>
              <a:gd name="connsiteX8" fmla="*/ 51362 w 503353"/>
              <a:gd name="connsiteY8" fmla="*/ 220980 h 248562"/>
              <a:gd name="connsiteX9" fmla="*/ 0 w 503353"/>
              <a:gd name="connsiteY9" fmla="*/ 148753 h 248562"/>
              <a:gd name="connsiteX0" fmla="*/ 1832 w 503353"/>
              <a:gd name="connsiteY0" fmla="*/ 0 h 248562"/>
              <a:gd name="connsiteX1" fmla="*/ 70412 w 503353"/>
              <a:gd name="connsiteY1" fmla="*/ 80010 h 248562"/>
              <a:gd name="connsiteX2" fmla="*/ 221824 w 503353"/>
              <a:gd name="connsiteY2" fmla="*/ 101794 h 248562"/>
              <a:gd name="connsiteX3" fmla="*/ 356331 w 503353"/>
              <a:gd name="connsiteY3" fmla="*/ 105020 h 248562"/>
              <a:gd name="connsiteX4" fmla="*/ 503353 w 503353"/>
              <a:gd name="connsiteY4" fmla="*/ 70566 h 248562"/>
              <a:gd name="connsiteX5" fmla="*/ 404993 w 503353"/>
              <a:gd name="connsiteY5" fmla="*/ 207563 h 248562"/>
              <a:gd name="connsiteX6" fmla="*/ 317217 w 503353"/>
              <a:gd name="connsiteY6" fmla="*/ 217918 h 248562"/>
              <a:gd name="connsiteX7" fmla="*/ 195153 w 503353"/>
              <a:gd name="connsiteY7" fmla="*/ 248562 h 248562"/>
              <a:gd name="connsiteX8" fmla="*/ 51362 w 503353"/>
              <a:gd name="connsiteY8" fmla="*/ 220980 h 248562"/>
              <a:gd name="connsiteX9" fmla="*/ 0 w 503353"/>
              <a:gd name="connsiteY9" fmla="*/ 148753 h 248562"/>
              <a:gd name="connsiteX0" fmla="*/ 1832 w 503353"/>
              <a:gd name="connsiteY0" fmla="*/ 0 h 248562"/>
              <a:gd name="connsiteX1" fmla="*/ 45020 w 503353"/>
              <a:gd name="connsiteY1" fmla="*/ 94502 h 248562"/>
              <a:gd name="connsiteX2" fmla="*/ 221824 w 503353"/>
              <a:gd name="connsiteY2" fmla="*/ 101794 h 248562"/>
              <a:gd name="connsiteX3" fmla="*/ 356331 w 503353"/>
              <a:gd name="connsiteY3" fmla="*/ 105020 h 248562"/>
              <a:gd name="connsiteX4" fmla="*/ 503353 w 503353"/>
              <a:gd name="connsiteY4" fmla="*/ 70566 h 248562"/>
              <a:gd name="connsiteX5" fmla="*/ 404993 w 503353"/>
              <a:gd name="connsiteY5" fmla="*/ 207563 h 248562"/>
              <a:gd name="connsiteX6" fmla="*/ 317217 w 503353"/>
              <a:gd name="connsiteY6" fmla="*/ 217918 h 248562"/>
              <a:gd name="connsiteX7" fmla="*/ 195153 w 503353"/>
              <a:gd name="connsiteY7" fmla="*/ 248562 h 248562"/>
              <a:gd name="connsiteX8" fmla="*/ 51362 w 503353"/>
              <a:gd name="connsiteY8" fmla="*/ 220980 h 248562"/>
              <a:gd name="connsiteX9" fmla="*/ 0 w 503353"/>
              <a:gd name="connsiteY9" fmla="*/ 148753 h 248562"/>
              <a:gd name="connsiteX0" fmla="*/ 1832 w 503353"/>
              <a:gd name="connsiteY0" fmla="*/ 0 h 248562"/>
              <a:gd name="connsiteX1" fmla="*/ 45020 w 503353"/>
              <a:gd name="connsiteY1" fmla="*/ 94502 h 248562"/>
              <a:gd name="connsiteX2" fmla="*/ 219002 w 503353"/>
              <a:gd name="connsiteY2" fmla="*/ 119183 h 248562"/>
              <a:gd name="connsiteX3" fmla="*/ 356331 w 503353"/>
              <a:gd name="connsiteY3" fmla="*/ 105020 h 248562"/>
              <a:gd name="connsiteX4" fmla="*/ 503353 w 503353"/>
              <a:gd name="connsiteY4" fmla="*/ 70566 h 248562"/>
              <a:gd name="connsiteX5" fmla="*/ 404993 w 503353"/>
              <a:gd name="connsiteY5" fmla="*/ 207563 h 248562"/>
              <a:gd name="connsiteX6" fmla="*/ 317217 w 503353"/>
              <a:gd name="connsiteY6" fmla="*/ 217918 h 248562"/>
              <a:gd name="connsiteX7" fmla="*/ 195153 w 503353"/>
              <a:gd name="connsiteY7" fmla="*/ 248562 h 248562"/>
              <a:gd name="connsiteX8" fmla="*/ 51362 w 503353"/>
              <a:gd name="connsiteY8" fmla="*/ 220980 h 248562"/>
              <a:gd name="connsiteX9" fmla="*/ 0 w 503353"/>
              <a:gd name="connsiteY9" fmla="*/ 148753 h 248562"/>
              <a:gd name="connsiteX0" fmla="*/ 1832 w 503353"/>
              <a:gd name="connsiteY0" fmla="*/ 0 h 248562"/>
              <a:gd name="connsiteX1" fmla="*/ 59126 w 503353"/>
              <a:gd name="connsiteY1" fmla="*/ 91603 h 248562"/>
              <a:gd name="connsiteX2" fmla="*/ 219002 w 503353"/>
              <a:gd name="connsiteY2" fmla="*/ 119183 h 248562"/>
              <a:gd name="connsiteX3" fmla="*/ 356331 w 503353"/>
              <a:gd name="connsiteY3" fmla="*/ 105020 h 248562"/>
              <a:gd name="connsiteX4" fmla="*/ 503353 w 503353"/>
              <a:gd name="connsiteY4" fmla="*/ 70566 h 248562"/>
              <a:gd name="connsiteX5" fmla="*/ 404993 w 503353"/>
              <a:gd name="connsiteY5" fmla="*/ 207563 h 248562"/>
              <a:gd name="connsiteX6" fmla="*/ 317217 w 503353"/>
              <a:gd name="connsiteY6" fmla="*/ 217918 h 248562"/>
              <a:gd name="connsiteX7" fmla="*/ 195153 w 503353"/>
              <a:gd name="connsiteY7" fmla="*/ 248562 h 248562"/>
              <a:gd name="connsiteX8" fmla="*/ 51362 w 503353"/>
              <a:gd name="connsiteY8" fmla="*/ 220980 h 248562"/>
              <a:gd name="connsiteX9" fmla="*/ 0 w 503353"/>
              <a:gd name="connsiteY9" fmla="*/ 148753 h 248562"/>
              <a:gd name="connsiteX0" fmla="*/ 0 w 504342"/>
              <a:gd name="connsiteY0" fmla="*/ 0 h 231172"/>
              <a:gd name="connsiteX1" fmla="*/ 60115 w 504342"/>
              <a:gd name="connsiteY1" fmla="*/ 74213 h 231172"/>
              <a:gd name="connsiteX2" fmla="*/ 219991 w 504342"/>
              <a:gd name="connsiteY2" fmla="*/ 101793 h 231172"/>
              <a:gd name="connsiteX3" fmla="*/ 357320 w 504342"/>
              <a:gd name="connsiteY3" fmla="*/ 87630 h 231172"/>
              <a:gd name="connsiteX4" fmla="*/ 504342 w 504342"/>
              <a:gd name="connsiteY4" fmla="*/ 53176 h 231172"/>
              <a:gd name="connsiteX5" fmla="*/ 405982 w 504342"/>
              <a:gd name="connsiteY5" fmla="*/ 190173 h 231172"/>
              <a:gd name="connsiteX6" fmla="*/ 318206 w 504342"/>
              <a:gd name="connsiteY6" fmla="*/ 200528 h 231172"/>
              <a:gd name="connsiteX7" fmla="*/ 196142 w 504342"/>
              <a:gd name="connsiteY7" fmla="*/ 231172 h 231172"/>
              <a:gd name="connsiteX8" fmla="*/ 52351 w 504342"/>
              <a:gd name="connsiteY8" fmla="*/ 203590 h 231172"/>
              <a:gd name="connsiteX9" fmla="*/ 989 w 504342"/>
              <a:gd name="connsiteY9" fmla="*/ 131363 h 23117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504342" h="231172">
                <a:moveTo>
                  <a:pt x="0" y="0"/>
                </a:moveTo>
                <a:lnTo>
                  <a:pt x="60115" y="74213"/>
                </a:lnTo>
                <a:lnTo>
                  <a:pt x="219991" y="101793"/>
                </a:lnTo>
                <a:lnTo>
                  <a:pt x="357320" y="87630"/>
                </a:lnTo>
                <a:lnTo>
                  <a:pt x="504342" y="53176"/>
                </a:lnTo>
                <a:lnTo>
                  <a:pt x="405982" y="190173"/>
                </a:lnTo>
                <a:lnTo>
                  <a:pt x="318206" y="200528"/>
                </a:lnTo>
                <a:lnTo>
                  <a:pt x="196142" y="231172"/>
                </a:lnTo>
                <a:lnTo>
                  <a:pt x="52351" y="203590"/>
                </a:lnTo>
                <a:cubicBezTo>
                  <a:pt x="37111" y="175650"/>
                  <a:pt x="16229" y="159303"/>
                  <a:pt x="989" y="131363"/>
                </a:cubicBezTo>
              </a:path>
            </a:pathLst>
          </a:custGeom>
          <a:solidFill>
            <a:srgbClr val="FFCCFF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grpSp>
        <xdr:nvGrpSpPr>
          <xdr:cNvPr id="717" name="グループ化 716">
            <a:extLst>
              <a:ext uri="{FF2B5EF4-FFF2-40B4-BE49-F238E27FC236}">
                <a16:creationId xmlns:a16="http://schemas.microsoft.com/office/drawing/2014/main" id="{59D5B275-31DD-6993-8C7F-982371A5DA32}"/>
              </a:ext>
            </a:extLst>
          </xdr:cNvPr>
          <xdr:cNvGrpSpPr>
            <a:grpSpLocks noChangeAspect="1"/>
          </xdr:cNvGrpSpPr>
        </xdr:nvGrpSpPr>
        <xdr:grpSpPr>
          <a:xfrm>
            <a:off x="5384217" y="24335203"/>
            <a:ext cx="1628404" cy="853402"/>
            <a:chOff x="5272768" y="1785938"/>
            <a:chExt cx="1802946" cy="1088571"/>
          </a:xfrm>
        </xdr:grpSpPr>
        <xdr:sp macro="" textlink="">
          <xdr:nvSpPr>
            <xdr:cNvPr id="732" name="正方形/長方形 731">
              <a:extLst>
                <a:ext uri="{FF2B5EF4-FFF2-40B4-BE49-F238E27FC236}">
                  <a16:creationId xmlns:a16="http://schemas.microsoft.com/office/drawing/2014/main" id="{4B2E1529-2FAA-9780-0E51-727B481BEB5C}"/>
                </a:ext>
              </a:extLst>
            </xdr:cNvPr>
            <xdr:cNvSpPr/>
          </xdr:nvSpPr>
          <xdr:spPr>
            <a:xfrm>
              <a:off x="5272768" y="1785938"/>
              <a:ext cx="535782" cy="952500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3" name="正方形/長方形 67">
              <a:extLst>
                <a:ext uri="{FF2B5EF4-FFF2-40B4-BE49-F238E27FC236}">
                  <a16:creationId xmlns:a16="http://schemas.microsoft.com/office/drawing/2014/main" id="{28852A81-1303-9E4C-2C21-A84EF53DF1BA}"/>
                </a:ext>
              </a:extLst>
            </xdr:cNvPr>
            <xdr:cNvSpPr/>
          </xdr:nvSpPr>
          <xdr:spPr>
            <a:xfrm>
              <a:off x="6046674" y="2109107"/>
              <a:ext cx="1029040" cy="629329"/>
            </a:xfrm>
            <a:custGeom>
              <a:avLst/>
              <a:gdLst>
                <a:gd name="connsiteX0" fmla="*/ 0 w 1029040"/>
                <a:gd name="connsiteY0" fmla="*/ 0 h 629329"/>
                <a:gd name="connsiteX1" fmla="*/ 1029040 w 1029040"/>
                <a:gd name="connsiteY1" fmla="*/ 0 h 629329"/>
                <a:gd name="connsiteX2" fmla="*/ 1029040 w 1029040"/>
                <a:gd name="connsiteY2" fmla="*/ 629329 h 629329"/>
                <a:gd name="connsiteX3" fmla="*/ 0 w 1029040"/>
                <a:gd name="connsiteY3" fmla="*/ 629329 h 629329"/>
                <a:gd name="connsiteX4" fmla="*/ 0 w 1029040"/>
                <a:gd name="connsiteY4" fmla="*/ 0 h 629329"/>
                <a:gd name="connsiteX0" fmla="*/ 0 w 1029040"/>
                <a:gd name="connsiteY0" fmla="*/ 0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  <a:gd name="connsiteX5" fmla="*/ 0 w 1029040"/>
                <a:gd name="connsiteY5" fmla="*/ 0 h 629329"/>
                <a:gd name="connsiteX0" fmla="*/ 0 w 1029040"/>
                <a:gd name="connsiteY0" fmla="*/ 629329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029040" h="629329">
                  <a:moveTo>
                    <a:pt x="0" y="629329"/>
                  </a:moveTo>
                  <a:lnTo>
                    <a:pt x="416719" y="0"/>
                  </a:lnTo>
                  <a:lnTo>
                    <a:pt x="1029040" y="0"/>
                  </a:lnTo>
                  <a:lnTo>
                    <a:pt x="1029040" y="629329"/>
                  </a:lnTo>
                  <a:lnTo>
                    <a:pt x="0" y="629329"/>
                  </a:lnTo>
                  <a:close/>
                </a:path>
              </a:pathLst>
            </a:cu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34" name="正方形/長方形 733">
              <a:extLst>
                <a:ext uri="{FF2B5EF4-FFF2-40B4-BE49-F238E27FC236}">
                  <a16:creationId xmlns:a16="http://schemas.microsoft.com/office/drawing/2014/main" id="{3E765F8A-BD45-5005-EBC4-7791B722C864}"/>
                </a:ext>
              </a:extLst>
            </xdr:cNvPr>
            <xdr:cNvSpPr/>
          </xdr:nvSpPr>
          <xdr:spPr>
            <a:xfrm>
              <a:off x="5629955" y="2738437"/>
              <a:ext cx="671853" cy="136072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718" name="フリーフォーム: 図形 717">
            <a:extLst>
              <a:ext uri="{FF2B5EF4-FFF2-40B4-BE49-F238E27FC236}">
                <a16:creationId xmlns:a16="http://schemas.microsoft.com/office/drawing/2014/main" id="{291FD7B5-940F-3ABA-87C9-F3F62D5722D0}"/>
              </a:ext>
            </a:extLst>
          </xdr:cNvPr>
          <xdr:cNvSpPr/>
        </xdr:nvSpPr>
        <xdr:spPr>
          <a:xfrm>
            <a:off x="5870853" y="24898780"/>
            <a:ext cx="308874" cy="96746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7038" h="80596">
                <a:moveTo>
                  <a:pt x="0" y="0"/>
                </a:moveTo>
                <a:lnTo>
                  <a:pt x="43961" y="58615"/>
                </a:lnTo>
                <a:lnTo>
                  <a:pt x="139211" y="80596"/>
                </a:lnTo>
                <a:lnTo>
                  <a:pt x="263769" y="65942"/>
                </a:lnTo>
                <a:lnTo>
                  <a:pt x="337038" y="43961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719" name="フリーフォーム: 図形 718">
            <a:extLst>
              <a:ext uri="{FF2B5EF4-FFF2-40B4-BE49-F238E27FC236}">
                <a16:creationId xmlns:a16="http://schemas.microsoft.com/office/drawing/2014/main" id="{D0AC2D7E-51D9-299C-1F18-CAC133399F94}"/>
              </a:ext>
            </a:extLst>
          </xdr:cNvPr>
          <xdr:cNvSpPr/>
        </xdr:nvSpPr>
        <xdr:spPr>
          <a:xfrm>
            <a:off x="5865467" y="24770127"/>
            <a:ext cx="413659" cy="101501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7038" h="80596">
                <a:moveTo>
                  <a:pt x="0" y="0"/>
                </a:moveTo>
                <a:lnTo>
                  <a:pt x="43961" y="58615"/>
                </a:lnTo>
                <a:lnTo>
                  <a:pt x="139211" y="80596"/>
                </a:lnTo>
                <a:lnTo>
                  <a:pt x="263769" y="65942"/>
                </a:lnTo>
                <a:lnTo>
                  <a:pt x="337038" y="43961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720" name="フリーフォーム: 図形 719">
            <a:extLst>
              <a:ext uri="{FF2B5EF4-FFF2-40B4-BE49-F238E27FC236}">
                <a16:creationId xmlns:a16="http://schemas.microsoft.com/office/drawing/2014/main" id="{48D7E592-59E9-A83F-99A5-F1D513331266}"/>
              </a:ext>
            </a:extLst>
          </xdr:cNvPr>
          <xdr:cNvSpPr/>
        </xdr:nvSpPr>
        <xdr:spPr>
          <a:xfrm>
            <a:off x="5865466" y="24646877"/>
            <a:ext cx="508166" cy="105150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7038" h="80596">
                <a:moveTo>
                  <a:pt x="0" y="0"/>
                </a:moveTo>
                <a:lnTo>
                  <a:pt x="43961" y="58615"/>
                </a:lnTo>
                <a:lnTo>
                  <a:pt x="139211" y="80596"/>
                </a:lnTo>
                <a:lnTo>
                  <a:pt x="263769" y="65942"/>
                </a:lnTo>
                <a:lnTo>
                  <a:pt x="337038" y="43961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721" name="フリーフォーム: 図形 720">
            <a:extLst>
              <a:ext uri="{FF2B5EF4-FFF2-40B4-BE49-F238E27FC236}">
                <a16:creationId xmlns:a16="http://schemas.microsoft.com/office/drawing/2014/main" id="{BDBD9856-64BE-09B1-9A5A-E0E8EC0A32E7}"/>
              </a:ext>
            </a:extLst>
          </xdr:cNvPr>
          <xdr:cNvSpPr/>
        </xdr:nvSpPr>
        <xdr:spPr>
          <a:xfrm>
            <a:off x="5863906" y="24553363"/>
            <a:ext cx="336778" cy="186825"/>
          </a:xfrm>
          <a:custGeom>
            <a:avLst/>
            <a:gdLst>
              <a:gd name="connsiteX0" fmla="*/ 0 w 351692"/>
              <a:gd name="connsiteY0" fmla="*/ 0 h 234462"/>
              <a:gd name="connsiteX1" fmla="*/ 0 w 351692"/>
              <a:gd name="connsiteY1" fmla="*/ 0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351692" h="234462">
                <a:moveTo>
                  <a:pt x="0" y="0"/>
                </a:moveTo>
                <a:lnTo>
                  <a:pt x="0" y="0"/>
                </a:lnTo>
                <a:lnTo>
                  <a:pt x="43961" y="36635"/>
                </a:lnTo>
                <a:lnTo>
                  <a:pt x="131884" y="58616"/>
                </a:lnTo>
                <a:lnTo>
                  <a:pt x="227134" y="65943"/>
                </a:lnTo>
                <a:lnTo>
                  <a:pt x="278423" y="109904"/>
                </a:lnTo>
                <a:lnTo>
                  <a:pt x="351692" y="234462"/>
                </a:lnTo>
                <a:lnTo>
                  <a:pt x="351692" y="234462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722" name="フリーフォーム: 図形 721">
            <a:extLst>
              <a:ext uri="{FF2B5EF4-FFF2-40B4-BE49-F238E27FC236}">
                <a16:creationId xmlns:a16="http://schemas.microsoft.com/office/drawing/2014/main" id="{685AF58C-2105-FCB3-0F55-47FAF2A767C3}"/>
              </a:ext>
            </a:extLst>
          </xdr:cNvPr>
          <xdr:cNvSpPr/>
        </xdr:nvSpPr>
        <xdr:spPr>
          <a:xfrm>
            <a:off x="6078652" y="24577702"/>
            <a:ext cx="328598" cy="69477"/>
          </a:xfrm>
          <a:custGeom>
            <a:avLst/>
            <a:gdLst>
              <a:gd name="connsiteX0" fmla="*/ 0 w 402981"/>
              <a:gd name="connsiteY0" fmla="*/ 21981 h 65942"/>
              <a:gd name="connsiteX1" fmla="*/ 109904 w 402981"/>
              <a:gd name="connsiteY1" fmla="*/ 0 h 65942"/>
              <a:gd name="connsiteX2" fmla="*/ 249115 w 402981"/>
              <a:gd name="connsiteY2" fmla="*/ 14654 h 65942"/>
              <a:gd name="connsiteX3" fmla="*/ 402981 w 402981"/>
              <a:gd name="connsiteY3" fmla="*/ 65942 h 659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402981" h="65942">
                <a:moveTo>
                  <a:pt x="0" y="21981"/>
                </a:moveTo>
                <a:lnTo>
                  <a:pt x="109904" y="0"/>
                </a:lnTo>
                <a:lnTo>
                  <a:pt x="249115" y="14654"/>
                </a:lnTo>
                <a:lnTo>
                  <a:pt x="402981" y="65942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723" name="フリーフォーム: 図形 722">
            <a:extLst>
              <a:ext uri="{FF2B5EF4-FFF2-40B4-BE49-F238E27FC236}">
                <a16:creationId xmlns:a16="http://schemas.microsoft.com/office/drawing/2014/main" id="{C841FE1A-6D4E-0C76-595D-0AC671415E26}"/>
              </a:ext>
            </a:extLst>
          </xdr:cNvPr>
          <xdr:cNvSpPr/>
        </xdr:nvSpPr>
        <xdr:spPr>
          <a:xfrm>
            <a:off x="5862449" y="24391112"/>
            <a:ext cx="313068" cy="97772"/>
          </a:xfrm>
          <a:custGeom>
            <a:avLst/>
            <a:gdLst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75260 w 400050"/>
              <a:gd name="connsiteY3" fmla="*/ 45720 h 182880"/>
              <a:gd name="connsiteX4" fmla="*/ 304800 w 400050"/>
              <a:gd name="connsiteY4" fmla="*/ 83820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75260 w 400050"/>
              <a:gd name="connsiteY3" fmla="*/ 45720 h 182880"/>
              <a:gd name="connsiteX4" fmla="*/ 209095 w 400050"/>
              <a:gd name="connsiteY4" fmla="*/ 98502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75260 w 400050"/>
              <a:gd name="connsiteY3" fmla="*/ 45720 h 182880"/>
              <a:gd name="connsiteX4" fmla="*/ 209095 w 400050"/>
              <a:gd name="connsiteY4" fmla="*/ 98502 h 182880"/>
              <a:gd name="connsiteX5" fmla="*/ 303663 w 400050"/>
              <a:gd name="connsiteY5" fmla="*/ 112795 h 182880"/>
              <a:gd name="connsiteX6" fmla="*/ 400050 w 400050"/>
              <a:gd name="connsiteY6" fmla="*/ 182880 h 182880"/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209095 w 400050"/>
              <a:gd name="connsiteY3" fmla="*/ 98502 h 182880"/>
              <a:gd name="connsiteX4" fmla="*/ 303663 w 400050"/>
              <a:gd name="connsiteY4" fmla="*/ 112795 h 182880"/>
              <a:gd name="connsiteX5" fmla="*/ 400050 w 400050"/>
              <a:gd name="connsiteY5" fmla="*/ 182880 h 182880"/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209095 w 400050"/>
              <a:gd name="connsiteY2" fmla="*/ 98502 h 182880"/>
              <a:gd name="connsiteX3" fmla="*/ 303663 w 400050"/>
              <a:gd name="connsiteY3" fmla="*/ 112795 h 182880"/>
              <a:gd name="connsiteX4" fmla="*/ 400050 w 400050"/>
              <a:gd name="connsiteY4" fmla="*/ 182880 h 182880"/>
              <a:gd name="connsiteX0" fmla="*/ 0 w 400050"/>
              <a:gd name="connsiteY0" fmla="*/ 0 h 182880"/>
              <a:gd name="connsiteX1" fmla="*/ 129000 w 400050"/>
              <a:gd name="connsiteY1" fmla="*/ 74526 h 182880"/>
              <a:gd name="connsiteX2" fmla="*/ 209095 w 400050"/>
              <a:gd name="connsiteY2" fmla="*/ 98502 h 182880"/>
              <a:gd name="connsiteX3" fmla="*/ 303663 w 400050"/>
              <a:gd name="connsiteY3" fmla="*/ 112795 h 182880"/>
              <a:gd name="connsiteX4" fmla="*/ 400050 w 400050"/>
              <a:gd name="connsiteY4" fmla="*/ 182880 h 182880"/>
              <a:gd name="connsiteX0" fmla="*/ 0 w 335308"/>
              <a:gd name="connsiteY0" fmla="*/ 0 h 124152"/>
              <a:gd name="connsiteX1" fmla="*/ 64258 w 335308"/>
              <a:gd name="connsiteY1" fmla="*/ 15798 h 124152"/>
              <a:gd name="connsiteX2" fmla="*/ 144353 w 335308"/>
              <a:gd name="connsiteY2" fmla="*/ 39774 h 124152"/>
              <a:gd name="connsiteX3" fmla="*/ 238921 w 335308"/>
              <a:gd name="connsiteY3" fmla="*/ 54067 h 124152"/>
              <a:gd name="connsiteX4" fmla="*/ 335308 w 335308"/>
              <a:gd name="connsiteY4" fmla="*/ 124152 h 124152"/>
              <a:gd name="connsiteX0" fmla="*/ 0 w 335308"/>
              <a:gd name="connsiteY0" fmla="*/ 0 h 124152"/>
              <a:gd name="connsiteX1" fmla="*/ 64258 w 335308"/>
              <a:gd name="connsiteY1" fmla="*/ 15798 h 124152"/>
              <a:gd name="connsiteX2" fmla="*/ 164056 w 335308"/>
              <a:gd name="connsiteY2" fmla="*/ 39774 h 124152"/>
              <a:gd name="connsiteX3" fmla="*/ 238921 w 335308"/>
              <a:gd name="connsiteY3" fmla="*/ 54067 h 124152"/>
              <a:gd name="connsiteX4" fmla="*/ 335308 w 335308"/>
              <a:gd name="connsiteY4" fmla="*/ 124152 h 124152"/>
              <a:gd name="connsiteX0" fmla="*/ 0 w 335308"/>
              <a:gd name="connsiteY0" fmla="*/ 0 h 124152"/>
              <a:gd name="connsiteX1" fmla="*/ 64258 w 335308"/>
              <a:gd name="connsiteY1" fmla="*/ 15798 h 124152"/>
              <a:gd name="connsiteX2" fmla="*/ 164056 w 335308"/>
              <a:gd name="connsiteY2" fmla="*/ 39774 h 124152"/>
              <a:gd name="connsiteX3" fmla="*/ 281144 w 335308"/>
              <a:gd name="connsiteY3" fmla="*/ 74623 h 124152"/>
              <a:gd name="connsiteX4" fmla="*/ 335308 w 335308"/>
              <a:gd name="connsiteY4" fmla="*/ 124152 h 124152"/>
              <a:gd name="connsiteX0" fmla="*/ 0 w 338122"/>
              <a:gd name="connsiteY0" fmla="*/ 10629 h 108354"/>
              <a:gd name="connsiteX1" fmla="*/ 67072 w 338122"/>
              <a:gd name="connsiteY1" fmla="*/ 0 h 108354"/>
              <a:gd name="connsiteX2" fmla="*/ 166870 w 338122"/>
              <a:gd name="connsiteY2" fmla="*/ 23976 h 108354"/>
              <a:gd name="connsiteX3" fmla="*/ 283958 w 338122"/>
              <a:gd name="connsiteY3" fmla="*/ 58825 h 108354"/>
              <a:gd name="connsiteX4" fmla="*/ 338122 w 338122"/>
              <a:gd name="connsiteY4" fmla="*/ 108354 h 108354"/>
              <a:gd name="connsiteX0" fmla="*/ 0 w 338122"/>
              <a:gd name="connsiteY0" fmla="*/ 4756 h 102481"/>
              <a:gd name="connsiteX1" fmla="*/ 95221 w 338122"/>
              <a:gd name="connsiteY1" fmla="*/ 0 h 102481"/>
              <a:gd name="connsiteX2" fmla="*/ 166870 w 338122"/>
              <a:gd name="connsiteY2" fmla="*/ 18103 h 102481"/>
              <a:gd name="connsiteX3" fmla="*/ 283958 w 338122"/>
              <a:gd name="connsiteY3" fmla="*/ 52952 h 102481"/>
              <a:gd name="connsiteX4" fmla="*/ 338122 w 338122"/>
              <a:gd name="connsiteY4" fmla="*/ 102481 h 10248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8122" h="102481">
                <a:moveTo>
                  <a:pt x="0" y="4756"/>
                </a:moveTo>
                <a:lnTo>
                  <a:pt x="95221" y="0"/>
                </a:lnTo>
                <a:lnTo>
                  <a:pt x="166870" y="18103"/>
                </a:lnTo>
                <a:lnTo>
                  <a:pt x="283958" y="52952"/>
                </a:lnTo>
                <a:lnTo>
                  <a:pt x="338122" y="102481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724" name="テキスト ボックス 723">
            <a:extLst>
              <a:ext uri="{FF2B5EF4-FFF2-40B4-BE49-F238E27FC236}">
                <a16:creationId xmlns:a16="http://schemas.microsoft.com/office/drawing/2014/main" id="{8B175589-4333-C6B8-885E-DF38D34590D0}"/>
              </a:ext>
            </a:extLst>
          </xdr:cNvPr>
          <xdr:cNvSpPr txBox="1"/>
        </xdr:nvSpPr>
        <xdr:spPr>
          <a:xfrm>
            <a:off x="5896403" y="24956900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①</a:t>
            </a:r>
          </a:p>
        </xdr:txBody>
      </xdr:sp>
      <xdr:sp macro="" textlink="">
        <xdr:nvSpPr>
          <xdr:cNvPr id="725" name="テキスト ボックス 724">
            <a:extLst>
              <a:ext uri="{FF2B5EF4-FFF2-40B4-BE49-F238E27FC236}">
                <a16:creationId xmlns:a16="http://schemas.microsoft.com/office/drawing/2014/main" id="{CAF81F0C-1D26-A60E-A1E7-C4734803B1F4}"/>
              </a:ext>
            </a:extLst>
          </xdr:cNvPr>
          <xdr:cNvSpPr txBox="1"/>
        </xdr:nvSpPr>
        <xdr:spPr>
          <a:xfrm>
            <a:off x="5957138" y="24853810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②</a:t>
            </a:r>
          </a:p>
        </xdr:txBody>
      </xdr:sp>
      <xdr:sp macro="" textlink="">
        <xdr:nvSpPr>
          <xdr:cNvPr id="726" name="テキスト ボックス 725">
            <a:extLst>
              <a:ext uri="{FF2B5EF4-FFF2-40B4-BE49-F238E27FC236}">
                <a16:creationId xmlns:a16="http://schemas.microsoft.com/office/drawing/2014/main" id="{9939A9EF-C98F-F1A4-F245-A8F0397F42B2}"/>
              </a:ext>
            </a:extLst>
          </xdr:cNvPr>
          <xdr:cNvSpPr txBox="1"/>
        </xdr:nvSpPr>
        <xdr:spPr>
          <a:xfrm>
            <a:off x="6010703" y="24730662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③</a:t>
            </a:r>
          </a:p>
        </xdr:txBody>
      </xdr:sp>
      <xdr:sp macro="" textlink="">
        <xdr:nvSpPr>
          <xdr:cNvPr id="727" name="テキスト ボックス 726">
            <a:extLst>
              <a:ext uri="{FF2B5EF4-FFF2-40B4-BE49-F238E27FC236}">
                <a16:creationId xmlns:a16="http://schemas.microsoft.com/office/drawing/2014/main" id="{36B6DFBF-4360-BC1F-A0C7-1E2ACF68E1F7}"/>
              </a:ext>
            </a:extLst>
          </xdr:cNvPr>
          <xdr:cNvSpPr txBox="1"/>
        </xdr:nvSpPr>
        <xdr:spPr>
          <a:xfrm>
            <a:off x="5950527" y="24601458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④</a:t>
            </a:r>
          </a:p>
        </xdr:txBody>
      </xdr:sp>
      <xdr:sp macro="" textlink="">
        <xdr:nvSpPr>
          <xdr:cNvPr id="728" name="テキスト ボックス 727">
            <a:extLst>
              <a:ext uri="{FF2B5EF4-FFF2-40B4-BE49-F238E27FC236}">
                <a16:creationId xmlns:a16="http://schemas.microsoft.com/office/drawing/2014/main" id="{BA6E0924-E79B-60B9-B9ED-72CC871CA448}"/>
              </a:ext>
            </a:extLst>
          </xdr:cNvPr>
          <xdr:cNvSpPr txBox="1"/>
        </xdr:nvSpPr>
        <xdr:spPr>
          <a:xfrm>
            <a:off x="6192391" y="24588236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⑤</a:t>
            </a:r>
          </a:p>
        </xdr:txBody>
      </xdr:sp>
      <xdr:sp macro="" textlink="">
        <xdr:nvSpPr>
          <xdr:cNvPr id="729" name="テキスト ボックス 728">
            <a:extLst>
              <a:ext uri="{FF2B5EF4-FFF2-40B4-BE49-F238E27FC236}">
                <a16:creationId xmlns:a16="http://schemas.microsoft.com/office/drawing/2014/main" id="{5703E08C-BBF0-CC8B-EA9F-3639E9CF0A94}"/>
              </a:ext>
            </a:extLst>
          </xdr:cNvPr>
          <xdr:cNvSpPr txBox="1"/>
        </xdr:nvSpPr>
        <xdr:spPr>
          <a:xfrm>
            <a:off x="6216147" y="24465086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⑥</a:t>
            </a:r>
          </a:p>
        </xdr:txBody>
      </xdr:sp>
      <xdr:sp macro="" textlink="">
        <xdr:nvSpPr>
          <xdr:cNvPr id="730" name="フリーフォーム: 図形 729">
            <a:extLst>
              <a:ext uri="{FF2B5EF4-FFF2-40B4-BE49-F238E27FC236}">
                <a16:creationId xmlns:a16="http://schemas.microsoft.com/office/drawing/2014/main" id="{B3EC3D5E-05EE-F7FA-E000-093454CFA58B}"/>
              </a:ext>
            </a:extLst>
          </xdr:cNvPr>
          <xdr:cNvSpPr/>
        </xdr:nvSpPr>
        <xdr:spPr>
          <a:xfrm>
            <a:off x="6091427" y="24474276"/>
            <a:ext cx="377503" cy="124585"/>
          </a:xfrm>
          <a:custGeom>
            <a:avLst/>
            <a:gdLst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75260 w 400050"/>
              <a:gd name="connsiteY3" fmla="*/ 45720 h 182880"/>
              <a:gd name="connsiteX4" fmla="*/ 304800 w 400050"/>
              <a:gd name="connsiteY4" fmla="*/ 83820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75260 w 400050"/>
              <a:gd name="connsiteY3" fmla="*/ 45720 h 182880"/>
              <a:gd name="connsiteX4" fmla="*/ 276651 w 400050"/>
              <a:gd name="connsiteY4" fmla="*/ 83820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47112 w 400050"/>
              <a:gd name="connsiteY3" fmla="*/ 86829 h 182880"/>
              <a:gd name="connsiteX4" fmla="*/ 276651 w 400050"/>
              <a:gd name="connsiteY4" fmla="*/ 83820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73556 w 400050"/>
              <a:gd name="connsiteY2" fmla="*/ 176111 h 182880"/>
              <a:gd name="connsiteX3" fmla="*/ 147112 w 400050"/>
              <a:gd name="connsiteY3" fmla="*/ 86829 h 182880"/>
              <a:gd name="connsiteX4" fmla="*/ 276651 w 400050"/>
              <a:gd name="connsiteY4" fmla="*/ 83820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  <a:gd name="connsiteX0" fmla="*/ 0 w 400050"/>
              <a:gd name="connsiteY0" fmla="*/ 0 h 182880"/>
              <a:gd name="connsiteX1" fmla="*/ 73556 w 400050"/>
              <a:gd name="connsiteY1" fmla="*/ 176111 h 182880"/>
              <a:gd name="connsiteX2" fmla="*/ 147112 w 400050"/>
              <a:gd name="connsiteY2" fmla="*/ 86829 h 182880"/>
              <a:gd name="connsiteX3" fmla="*/ 276651 w 400050"/>
              <a:gd name="connsiteY3" fmla="*/ 83820 h 182880"/>
              <a:gd name="connsiteX4" fmla="*/ 354330 w 400050"/>
              <a:gd name="connsiteY4" fmla="*/ 133350 h 182880"/>
              <a:gd name="connsiteX5" fmla="*/ 400050 w 400050"/>
              <a:gd name="connsiteY5" fmla="*/ 182880 h 182880"/>
              <a:gd name="connsiteX0" fmla="*/ 0 w 326494"/>
              <a:gd name="connsiteY0" fmla="*/ 92291 h 99060"/>
              <a:gd name="connsiteX1" fmla="*/ 73556 w 326494"/>
              <a:gd name="connsiteY1" fmla="*/ 3009 h 99060"/>
              <a:gd name="connsiteX2" fmla="*/ 203095 w 326494"/>
              <a:gd name="connsiteY2" fmla="*/ 0 h 99060"/>
              <a:gd name="connsiteX3" fmla="*/ 280774 w 326494"/>
              <a:gd name="connsiteY3" fmla="*/ 49530 h 99060"/>
              <a:gd name="connsiteX4" fmla="*/ 326494 w 326494"/>
              <a:gd name="connsiteY4" fmla="*/ 99060 h 99060"/>
              <a:gd name="connsiteX0" fmla="*/ 0 w 326494"/>
              <a:gd name="connsiteY0" fmla="*/ 92291 h 99060"/>
              <a:gd name="connsiteX1" fmla="*/ 58372 w 326494"/>
              <a:gd name="connsiteY1" fmla="*/ 17691 h 99060"/>
              <a:gd name="connsiteX2" fmla="*/ 203095 w 326494"/>
              <a:gd name="connsiteY2" fmla="*/ 0 h 99060"/>
              <a:gd name="connsiteX3" fmla="*/ 280774 w 326494"/>
              <a:gd name="connsiteY3" fmla="*/ 49530 h 99060"/>
              <a:gd name="connsiteX4" fmla="*/ 326494 w 326494"/>
              <a:gd name="connsiteY4" fmla="*/ 99060 h 99060"/>
              <a:gd name="connsiteX0" fmla="*/ 0 w 326494"/>
              <a:gd name="connsiteY0" fmla="*/ 101101 h 107870"/>
              <a:gd name="connsiteX1" fmla="*/ 58372 w 326494"/>
              <a:gd name="connsiteY1" fmla="*/ 26501 h 107870"/>
              <a:gd name="connsiteX2" fmla="*/ 152482 w 326494"/>
              <a:gd name="connsiteY2" fmla="*/ 0 h 107870"/>
              <a:gd name="connsiteX3" fmla="*/ 280774 w 326494"/>
              <a:gd name="connsiteY3" fmla="*/ 58340 h 107870"/>
              <a:gd name="connsiteX4" fmla="*/ 326494 w 326494"/>
              <a:gd name="connsiteY4" fmla="*/ 107870 h 107870"/>
              <a:gd name="connsiteX0" fmla="*/ 0 w 326494"/>
              <a:gd name="connsiteY0" fmla="*/ 101101 h 107870"/>
              <a:gd name="connsiteX1" fmla="*/ 48249 w 326494"/>
              <a:gd name="connsiteY1" fmla="*/ 20628 h 107870"/>
              <a:gd name="connsiteX2" fmla="*/ 152482 w 326494"/>
              <a:gd name="connsiteY2" fmla="*/ 0 h 107870"/>
              <a:gd name="connsiteX3" fmla="*/ 280774 w 326494"/>
              <a:gd name="connsiteY3" fmla="*/ 58340 h 107870"/>
              <a:gd name="connsiteX4" fmla="*/ 326494 w 326494"/>
              <a:gd name="connsiteY4" fmla="*/ 107870 h 107870"/>
              <a:gd name="connsiteX0" fmla="*/ 0 w 321658"/>
              <a:gd name="connsiteY0" fmla="*/ 120462 h 120462"/>
              <a:gd name="connsiteX1" fmla="*/ 43413 w 321658"/>
              <a:gd name="connsiteY1" fmla="*/ 20628 h 120462"/>
              <a:gd name="connsiteX2" fmla="*/ 147646 w 321658"/>
              <a:gd name="connsiteY2" fmla="*/ 0 h 120462"/>
              <a:gd name="connsiteX3" fmla="*/ 275938 w 321658"/>
              <a:gd name="connsiteY3" fmla="*/ 58340 h 120462"/>
              <a:gd name="connsiteX4" fmla="*/ 321658 w 321658"/>
              <a:gd name="connsiteY4" fmla="*/ 107870 h 1204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21658" h="120462">
                <a:moveTo>
                  <a:pt x="0" y="120462"/>
                </a:moveTo>
                <a:lnTo>
                  <a:pt x="43413" y="20628"/>
                </a:lnTo>
                <a:lnTo>
                  <a:pt x="147646" y="0"/>
                </a:lnTo>
                <a:lnTo>
                  <a:pt x="275938" y="58340"/>
                </a:lnTo>
                <a:lnTo>
                  <a:pt x="321658" y="107870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731" name="テキスト ボックス 730">
            <a:extLst>
              <a:ext uri="{FF2B5EF4-FFF2-40B4-BE49-F238E27FC236}">
                <a16:creationId xmlns:a16="http://schemas.microsoft.com/office/drawing/2014/main" id="{6E3FF0C2-F99E-6D5D-BE99-F84E217F13C7}"/>
              </a:ext>
            </a:extLst>
          </xdr:cNvPr>
          <xdr:cNvSpPr txBox="1"/>
        </xdr:nvSpPr>
        <xdr:spPr>
          <a:xfrm>
            <a:off x="5922736" y="24417461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⑦</a:t>
            </a:r>
          </a:p>
        </xdr:txBody>
      </xdr:sp>
    </xdr:grpSp>
    <xdr:clientData/>
  </xdr:twoCellAnchor>
  <xdr:twoCellAnchor>
    <xdr:from>
      <xdr:col>22</xdr:col>
      <xdr:colOff>97194</xdr:colOff>
      <xdr:row>187</xdr:row>
      <xdr:rowOff>97195</xdr:rowOff>
    </xdr:from>
    <xdr:to>
      <xdr:col>29</xdr:col>
      <xdr:colOff>20895</xdr:colOff>
      <xdr:row>192</xdr:row>
      <xdr:rowOff>29160</xdr:rowOff>
    </xdr:to>
    <xdr:grpSp>
      <xdr:nvGrpSpPr>
        <xdr:cNvPr id="755" name="グループ化 754">
          <a:extLst>
            <a:ext uri="{FF2B5EF4-FFF2-40B4-BE49-F238E27FC236}">
              <a16:creationId xmlns:a16="http://schemas.microsoft.com/office/drawing/2014/main" id="{51214021-FE41-2EE5-2F59-4BC788AFC533}"/>
            </a:ext>
          </a:extLst>
        </xdr:cNvPr>
        <xdr:cNvGrpSpPr/>
      </xdr:nvGrpSpPr>
      <xdr:grpSpPr>
        <a:xfrm>
          <a:off x="4859694" y="34691995"/>
          <a:ext cx="1435001" cy="884465"/>
          <a:chOff x="5384217" y="35704982"/>
          <a:chExt cx="1624594" cy="903904"/>
        </a:xfrm>
      </xdr:grpSpPr>
      <xdr:sp macro="" textlink="">
        <xdr:nvSpPr>
          <xdr:cNvPr id="756" name="フリーフォーム: 図形 755">
            <a:extLst>
              <a:ext uri="{FF2B5EF4-FFF2-40B4-BE49-F238E27FC236}">
                <a16:creationId xmlns:a16="http://schemas.microsoft.com/office/drawing/2014/main" id="{0F60DE6D-6A1A-186B-6F3A-76268C0DBBFD}"/>
              </a:ext>
            </a:extLst>
          </xdr:cNvPr>
          <xdr:cNvSpPr/>
        </xdr:nvSpPr>
        <xdr:spPr>
          <a:xfrm>
            <a:off x="5862113" y="35708020"/>
            <a:ext cx="399194" cy="221058"/>
          </a:xfrm>
          <a:custGeom>
            <a:avLst/>
            <a:gdLst>
              <a:gd name="connsiteX0" fmla="*/ 0 w 396240"/>
              <a:gd name="connsiteY0" fmla="*/ 0 h 217170"/>
              <a:gd name="connsiteX1" fmla="*/ 19050 w 396240"/>
              <a:gd name="connsiteY1" fmla="*/ 38100 h 217170"/>
              <a:gd name="connsiteX2" fmla="*/ 171450 w 396240"/>
              <a:gd name="connsiteY2" fmla="*/ 49530 h 217170"/>
              <a:gd name="connsiteX3" fmla="*/ 316230 w 396240"/>
              <a:gd name="connsiteY3" fmla="*/ 87630 h 217170"/>
              <a:gd name="connsiteX4" fmla="*/ 396240 w 396240"/>
              <a:gd name="connsiteY4" fmla="*/ 198120 h 217170"/>
              <a:gd name="connsiteX5" fmla="*/ 342900 w 396240"/>
              <a:gd name="connsiteY5" fmla="*/ 194310 h 217170"/>
              <a:gd name="connsiteX6" fmla="*/ 224790 w 396240"/>
              <a:gd name="connsiteY6" fmla="*/ 209550 h 217170"/>
              <a:gd name="connsiteX7" fmla="*/ 144780 w 396240"/>
              <a:gd name="connsiteY7" fmla="*/ 217170 h 217170"/>
              <a:gd name="connsiteX8" fmla="*/ 38100 w 396240"/>
              <a:gd name="connsiteY8" fmla="*/ 182880 h 217170"/>
              <a:gd name="connsiteX9" fmla="*/ 0 w 396240"/>
              <a:gd name="connsiteY9" fmla="*/ 160020 h 217170"/>
              <a:gd name="connsiteX10" fmla="*/ 0 w 396240"/>
              <a:gd name="connsiteY10" fmla="*/ 0 h 21717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396240" h="217170">
                <a:moveTo>
                  <a:pt x="0" y="0"/>
                </a:moveTo>
                <a:lnTo>
                  <a:pt x="19050" y="38100"/>
                </a:lnTo>
                <a:lnTo>
                  <a:pt x="171450" y="49530"/>
                </a:lnTo>
                <a:lnTo>
                  <a:pt x="316230" y="87630"/>
                </a:lnTo>
                <a:lnTo>
                  <a:pt x="396240" y="198120"/>
                </a:lnTo>
                <a:lnTo>
                  <a:pt x="342900" y="194310"/>
                </a:lnTo>
                <a:lnTo>
                  <a:pt x="224790" y="209550"/>
                </a:lnTo>
                <a:lnTo>
                  <a:pt x="144780" y="217170"/>
                </a:lnTo>
                <a:lnTo>
                  <a:pt x="38100" y="182880"/>
                </a:lnTo>
                <a:lnTo>
                  <a:pt x="0" y="160020"/>
                </a:lnTo>
                <a:lnTo>
                  <a:pt x="0" y="0"/>
                </a:lnTo>
                <a:close/>
              </a:path>
            </a:pathLst>
          </a:custGeom>
          <a:solidFill>
            <a:srgbClr val="FFCCFF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757" name="フリーフォーム: 図形 756">
            <a:extLst>
              <a:ext uri="{FF2B5EF4-FFF2-40B4-BE49-F238E27FC236}">
                <a16:creationId xmlns:a16="http://schemas.microsoft.com/office/drawing/2014/main" id="{5ED44C5D-01B6-A637-C936-742A75730A40}"/>
              </a:ext>
            </a:extLst>
          </xdr:cNvPr>
          <xdr:cNvSpPr/>
        </xdr:nvSpPr>
        <xdr:spPr>
          <a:xfrm>
            <a:off x="5862113" y="35986305"/>
            <a:ext cx="546929" cy="255348"/>
          </a:xfrm>
          <a:custGeom>
            <a:avLst/>
            <a:gdLst>
              <a:gd name="connsiteX0" fmla="*/ 0 w 541020"/>
              <a:gd name="connsiteY0" fmla="*/ 0 h 251460"/>
              <a:gd name="connsiteX1" fmla="*/ 68580 w 541020"/>
              <a:gd name="connsiteY1" fmla="*/ 80010 h 251460"/>
              <a:gd name="connsiteX2" fmla="*/ 217170 w 541020"/>
              <a:gd name="connsiteY2" fmla="*/ 110490 h 251460"/>
              <a:gd name="connsiteX3" fmla="*/ 441960 w 541020"/>
              <a:gd name="connsiteY3" fmla="*/ 87630 h 251460"/>
              <a:gd name="connsiteX4" fmla="*/ 541020 w 541020"/>
              <a:gd name="connsiteY4" fmla="*/ 64770 h 251460"/>
              <a:gd name="connsiteX5" fmla="*/ 422910 w 541020"/>
              <a:gd name="connsiteY5" fmla="*/ 213360 h 251460"/>
              <a:gd name="connsiteX6" fmla="*/ 323850 w 541020"/>
              <a:gd name="connsiteY6" fmla="*/ 232410 h 251460"/>
              <a:gd name="connsiteX7" fmla="*/ 190500 w 541020"/>
              <a:gd name="connsiteY7" fmla="*/ 251460 h 251460"/>
              <a:gd name="connsiteX8" fmla="*/ 49530 w 541020"/>
              <a:gd name="connsiteY8" fmla="*/ 220980 h 251460"/>
              <a:gd name="connsiteX9" fmla="*/ 3810 w 541020"/>
              <a:gd name="connsiteY9" fmla="*/ 137160 h 2514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541020" h="251460">
                <a:moveTo>
                  <a:pt x="0" y="0"/>
                </a:moveTo>
                <a:lnTo>
                  <a:pt x="68580" y="80010"/>
                </a:lnTo>
                <a:lnTo>
                  <a:pt x="217170" y="110490"/>
                </a:lnTo>
                <a:lnTo>
                  <a:pt x="441960" y="87630"/>
                </a:lnTo>
                <a:lnTo>
                  <a:pt x="541020" y="64770"/>
                </a:lnTo>
                <a:lnTo>
                  <a:pt x="422910" y="213360"/>
                </a:lnTo>
                <a:lnTo>
                  <a:pt x="323850" y="232410"/>
                </a:lnTo>
                <a:lnTo>
                  <a:pt x="190500" y="251460"/>
                </a:lnTo>
                <a:lnTo>
                  <a:pt x="49530" y="220980"/>
                </a:lnTo>
                <a:lnTo>
                  <a:pt x="3810" y="137160"/>
                </a:lnTo>
              </a:path>
            </a:pathLst>
          </a:custGeom>
          <a:solidFill>
            <a:srgbClr val="FFCCFF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grpSp>
        <xdr:nvGrpSpPr>
          <xdr:cNvPr id="758" name="グループ化 757">
            <a:extLst>
              <a:ext uri="{FF2B5EF4-FFF2-40B4-BE49-F238E27FC236}">
                <a16:creationId xmlns:a16="http://schemas.microsoft.com/office/drawing/2014/main" id="{C9980979-9C2D-41E3-6F14-C3BDEE9BAF84}"/>
              </a:ext>
            </a:extLst>
          </xdr:cNvPr>
          <xdr:cNvGrpSpPr>
            <a:grpSpLocks noChangeAspect="1"/>
          </xdr:cNvGrpSpPr>
        </xdr:nvGrpSpPr>
        <xdr:grpSpPr>
          <a:xfrm>
            <a:off x="5384217" y="35704982"/>
            <a:ext cx="1624594" cy="903904"/>
            <a:chOff x="5272768" y="1785938"/>
            <a:chExt cx="1802946" cy="1088571"/>
          </a:xfrm>
        </xdr:grpSpPr>
        <xdr:sp macro="" textlink="">
          <xdr:nvSpPr>
            <xdr:cNvPr id="771" name="正方形/長方形 770">
              <a:extLst>
                <a:ext uri="{FF2B5EF4-FFF2-40B4-BE49-F238E27FC236}">
                  <a16:creationId xmlns:a16="http://schemas.microsoft.com/office/drawing/2014/main" id="{2269AEB2-E346-7AB2-2758-EDBDB5F438E2}"/>
                </a:ext>
              </a:extLst>
            </xdr:cNvPr>
            <xdr:cNvSpPr/>
          </xdr:nvSpPr>
          <xdr:spPr>
            <a:xfrm>
              <a:off x="5272768" y="1785938"/>
              <a:ext cx="535782" cy="952500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72" name="正方形/長方形 67">
              <a:extLst>
                <a:ext uri="{FF2B5EF4-FFF2-40B4-BE49-F238E27FC236}">
                  <a16:creationId xmlns:a16="http://schemas.microsoft.com/office/drawing/2014/main" id="{B81DCE08-E545-CF07-1C9B-E6F463509EF4}"/>
                </a:ext>
              </a:extLst>
            </xdr:cNvPr>
            <xdr:cNvSpPr/>
          </xdr:nvSpPr>
          <xdr:spPr>
            <a:xfrm>
              <a:off x="6046674" y="2109107"/>
              <a:ext cx="1029040" cy="629329"/>
            </a:xfrm>
            <a:custGeom>
              <a:avLst/>
              <a:gdLst>
                <a:gd name="connsiteX0" fmla="*/ 0 w 1029040"/>
                <a:gd name="connsiteY0" fmla="*/ 0 h 629329"/>
                <a:gd name="connsiteX1" fmla="*/ 1029040 w 1029040"/>
                <a:gd name="connsiteY1" fmla="*/ 0 h 629329"/>
                <a:gd name="connsiteX2" fmla="*/ 1029040 w 1029040"/>
                <a:gd name="connsiteY2" fmla="*/ 629329 h 629329"/>
                <a:gd name="connsiteX3" fmla="*/ 0 w 1029040"/>
                <a:gd name="connsiteY3" fmla="*/ 629329 h 629329"/>
                <a:gd name="connsiteX4" fmla="*/ 0 w 1029040"/>
                <a:gd name="connsiteY4" fmla="*/ 0 h 629329"/>
                <a:gd name="connsiteX0" fmla="*/ 0 w 1029040"/>
                <a:gd name="connsiteY0" fmla="*/ 0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  <a:gd name="connsiteX5" fmla="*/ 0 w 1029040"/>
                <a:gd name="connsiteY5" fmla="*/ 0 h 629329"/>
                <a:gd name="connsiteX0" fmla="*/ 0 w 1029040"/>
                <a:gd name="connsiteY0" fmla="*/ 629329 h 629329"/>
                <a:gd name="connsiteX1" fmla="*/ 416719 w 1029040"/>
                <a:gd name="connsiteY1" fmla="*/ 0 h 629329"/>
                <a:gd name="connsiteX2" fmla="*/ 1029040 w 1029040"/>
                <a:gd name="connsiteY2" fmla="*/ 0 h 629329"/>
                <a:gd name="connsiteX3" fmla="*/ 1029040 w 1029040"/>
                <a:gd name="connsiteY3" fmla="*/ 629329 h 629329"/>
                <a:gd name="connsiteX4" fmla="*/ 0 w 1029040"/>
                <a:gd name="connsiteY4" fmla="*/ 629329 h 62932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029040" h="629329">
                  <a:moveTo>
                    <a:pt x="0" y="629329"/>
                  </a:moveTo>
                  <a:lnTo>
                    <a:pt x="416719" y="0"/>
                  </a:lnTo>
                  <a:lnTo>
                    <a:pt x="1029040" y="0"/>
                  </a:lnTo>
                  <a:lnTo>
                    <a:pt x="1029040" y="629329"/>
                  </a:lnTo>
                  <a:lnTo>
                    <a:pt x="0" y="629329"/>
                  </a:lnTo>
                  <a:close/>
                </a:path>
              </a:pathLst>
            </a:cu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73" name="正方形/長方形 772">
              <a:extLst>
                <a:ext uri="{FF2B5EF4-FFF2-40B4-BE49-F238E27FC236}">
                  <a16:creationId xmlns:a16="http://schemas.microsoft.com/office/drawing/2014/main" id="{7D1BA2C8-5185-8FFF-49E2-F45B2968F4E8}"/>
                </a:ext>
              </a:extLst>
            </xdr:cNvPr>
            <xdr:cNvSpPr/>
          </xdr:nvSpPr>
          <xdr:spPr>
            <a:xfrm>
              <a:off x="5629955" y="2738437"/>
              <a:ext cx="671853" cy="136072"/>
            </a:xfrm>
            <a:prstGeom prst="rect">
              <a:avLst/>
            </a:prstGeom>
            <a:noFill/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759" name="フリーフォーム: 図形 758">
            <a:extLst>
              <a:ext uri="{FF2B5EF4-FFF2-40B4-BE49-F238E27FC236}">
                <a16:creationId xmlns:a16="http://schemas.microsoft.com/office/drawing/2014/main" id="{288F2EB0-1A16-8F09-AF14-2E8DF3143E1F}"/>
              </a:ext>
            </a:extLst>
          </xdr:cNvPr>
          <xdr:cNvSpPr/>
        </xdr:nvSpPr>
        <xdr:spPr>
          <a:xfrm>
            <a:off x="5868268" y="36285614"/>
            <a:ext cx="328269" cy="106465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7038" h="80596">
                <a:moveTo>
                  <a:pt x="0" y="0"/>
                </a:moveTo>
                <a:lnTo>
                  <a:pt x="43961" y="58615"/>
                </a:lnTo>
                <a:lnTo>
                  <a:pt x="139211" y="80596"/>
                </a:lnTo>
                <a:lnTo>
                  <a:pt x="263769" y="65942"/>
                </a:lnTo>
                <a:lnTo>
                  <a:pt x="337038" y="43961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760" name="フリーフォーム: 図形 759">
            <a:extLst>
              <a:ext uri="{FF2B5EF4-FFF2-40B4-BE49-F238E27FC236}">
                <a16:creationId xmlns:a16="http://schemas.microsoft.com/office/drawing/2014/main" id="{EE178E6A-4CC7-4002-0221-B641D178A105}"/>
              </a:ext>
            </a:extLst>
          </xdr:cNvPr>
          <xdr:cNvSpPr/>
        </xdr:nvSpPr>
        <xdr:spPr>
          <a:xfrm>
            <a:off x="5868268" y="36127860"/>
            <a:ext cx="433484" cy="113793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7038" h="80596">
                <a:moveTo>
                  <a:pt x="0" y="0"/>
                </a:moveTo>
                <a:lnTo>
                  <a:pt x="43961" y="58615"/>
                </a:lnTo>
                <a:lnTo>
                  <a:pt x="139211" y="80596"/>
                </a:lnTo>
                <a:lnTo>
                  <a:pt x="263769" y="65942"/>
                </a:lnTo>
                <a:lnTo>
                  <a:pt x="337038" y="43961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761" name="フリーフォーム: 図形 760">
            <a:extLst>
              <a:ext uri="{FF2B5EF4-FFF2-40B4-BE49-F238E27FC236}">
                <a16:creationId xmlns:a16="http://schemas.microsoft.com/office/drawing/2014/main" id="{1CC6A8D3-EB6C-1084-A94D-67F300B28C95}"/>
              </a:ext>
            </a:extLst>
          </xdr:cNvPr>
          <xdr:cNvSpPr/>
        </xdr:nvSpPr>
        <xdr:spPr>
          <a:xfrm>
            <a:off x="5868268" y="35995977"/>
            <a:ext cx="533155" cy="102578"/>
          </a:xfrm>
          <a:custGeom>
            <a:avLst/>
            <a:gdLst>
              <a:gd name="connsiteX0" fmla="*/ 0 w 337038"/>
              <a:gd name="connsiteY0" fmla="*/ 0 h 80596"/>
              <a:gd name="connsiteX1" fmla="*/ 43961 w 337038"/>
              <a:gd name="connsiteY1" fmla="*/ 58615 h 80596"/>
              <a:gd name="connsiteX2" fmla="*/ 139211 w 337038"/>
              <a:gd name="connsiteY2" fmla="*/ 80596 h 80596"/>
              <a:gd name="connsiteX3" fmla="*/ 263769 w 337038"/>
              <a:gd name="connsiteY3" fmla="*/ 65942 h 80596"/>
              <a:gd name="connsiteX4" fmla="*/ 337038 w 337038"/>
              <a:gd name="connsiteY4" fmla="*/ 43961 h 8059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337038" h="80596">
                <a:moveTo>
                  <a:pt x="0" y="0"/>
                </a:moveTo>
                <a:lnTo>
                  <a:pt x="43961" y="58615"/>
                </a:lnTo>
                <a:lnTo>
                  <a:pt x="139211" y="80596"/>
                </a:lnTo>
                <a:lnTo>
                  <a:pt x="263769" y="65942"/>
                </a:lnTo>
                <a:lnTo>
                  <a:pt x="337038" y="43961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762" name="フリーフォーム: 図形 761">
            <a:extLst>
              <a:ext uri="{FF2B5EF4-FFF2-40B4-BE49-F238E27FC236}">
                <a16:creationId xmlns:a16="http://schemas.microsoft.com/office/drawing/2014/main" id="{D4032E8A-4A24-E0BA-6F8D-AC77316A8621}"/>
              </a:ext>
            </a:extLst>
          </xdr:cNvPr>
          <xdr:cNvSpPr/>
        </xdr:nvSpPr>
        <xdr:spPr>
          <a:xfrm>
            <a:off x="5858303" y="35867531"/>
            <a:ext cx="366370" cy="209042"/>
          </a:xfrm>
          <a:custGeom>
            <a:avLst/>
            <a:gdLst>
              <a:gd name="connsiteX0" fmla="*/ 0 w 351692"/>
              <a:gd name="connsiteY0" fmla="*/ 0 h 234462"/>
              <a:gd name="connsiteX1" fmla="*/ 0 w 351692"/>
              <a:gd name="connsiteY1" fmla="*/ 0 h 234462"/>
              <a:gd name="connsiteX2" fmla="*/ 43961 w 351692"/>
              <a:gd name="connsiteY2" fmla="*/ 36635 h 234462"/>
              <a:gd name="connsiteX3" fmla="*/ 131884 w 351692"/>
              <a:gd name="connsiteY3" fmla="*/ 58616 h 234462"/>
              <a:gd name="connsiteX4" fmla="*/ 227134 w 351692"/>
              <a:gd name="connsiteY4" fmla="*/ 65943 h 234462"/>
              <a:gd name="connsiteX5" fmla="*/ 278423 w 351692"/>
              <a:gd name="connsiteY5" fmla="*/ 109904 h 234462"/>
              <a:gd name="connsiteX6" fmla="*/ 351692 w 351692"/>
              <a:gd name="connsiteY6" fmla="*/ 234462 h 234462"/>
              <a:gd name="connsiteX7" fmla="*/ 351692 w 351692"/>
              <a:gd name="connsiteY7" fmla="*/ 234462 h 2344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351692" h="234462">
                <a:moveTo>
                  <a:pt x="0" y="0"/>
                </a:moveTo>
                <a:lnTo>
                  <a:pt x="0" y="0"/>
                </a:lnTo>
                <a:lnTo>
                  <a:pt x="43961" y="36635"/>
                </a:lnTo>
                <a:lnTo>
                  <a:pt x="131884" y="58616"/>
                </a:lnTo>
                <a:lnTo>
                  <a:pt x="227134" y="65943"/>
                </a:lnTo>
                <a:lnTo>
                  <a:pt x="278423" y="109904"/>
                </a:lnTo>
                <a:lnTo>
                  <a:pt x="351692" y="234462"/>
                </a:lnTo>
                <a:lnTo>
                  <a:pt x="351692" y="234462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763" name="フリーフォーム: 図形 762">
            <a:extLst>
              <a:ext uri="{FF2B5EF4-FFF2-40B4-BE49-F238E27FC236}">
                <a16:creationId xmlns:a16="http://schemas.microsoft.com/office/drawing/2014/main" id="{EE5FF730-C5F1-005E-ACCE-AE6B6BB287AF}"/>
              </a:ext>
            </a:extLst>
          </xdr:cNvPr>
          <xdr:cNvSpPr/>
        </xdr:nvSpPr>
        <xdr:spPr>
          <a:xfrm>
            <a:off x="6089857" y="35898597"/>
            <a:ext cx="432899" cy="72468"/>
          </a:xfrm>
          <a:custGeom>
            <a:avLst/>
            <a:gdLst>
              <a:gd name="connsiteX0" fmla="*/ 0 w 402981"/>
              <a:gd name="connsiteY0" fmla="*/ 21981 h 65942"/>
              <a:gd name="connsiteX1" fmla="*/ 109904 w 402981"/>
              <a:gd name="connsiteY1" fmla="*/ 0 h 65942"/>
              <a:gd name="connsiteX2" fmla="*/ 249115 w 402981"/>
              <a:gd name="connsiteY2" fmla="*/ 14654 h 65942"/>
              <a:gd name="connsiteX3" fmla="*/ 402981 w 402981"/>
              <a:gd name="connsiteY3" fmla="*/ 65942 h 659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402981" h="65942">
                <a:moveTo>
                  <a:pt x="0" y="21981"/>
                </a:moveTo>
                <a:lnTo>
                  <a:pt x="109904" y="0"/>
                </a:lnTo>
                <a:lnTo>
                  <a:pt x="249115" y="14654"/>
                </a:lnTo>
                <a:lnTo>
                  <a:pt x="402981" y="65942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764" name="フリーフォーム: 図形 763">
            <a:extLst>
              <a:ext uri="{FF2B5EF4-FFF2-40B4-BE49-F238E27FC236}">
                <a16:creationId xmlns:a16="http://schemas.microsoft.com/office/drawing/2014/main" id="{79632121-DB5E-797C-E29D-0A61BE4FF5FB}"/>
              </a:ext>
            </a:extLst>
          </xdr:cNvPr>
          <xdr:cNvSpPr/>
        </xdr:nvSpPr>
        <xdr:spPr>
          <a:xfrm>
            <a:off x="5862113" y="35715640"/>
            <a:ext cx="403004" cy="186768"/>
          </a:xfrm>
          <a:custGeom>
            <a:avLst/>
            <a:gdLst>
              <a:gd name="connsiteX0" fmla="*/ 0 w 400050"/>
              <a:gd name="connsiteY0" fmla="*/ 0 h 182880"/>
              <a:gd name="connsiteX1" fmla="*/ 30480 w 400050"/>
              <a:gd name="connsiteY1" fmla="*/ 30480 h 182880"/>
              <a:gd name="connsiteX2" fmla="*/ 87630 w 400050"/>
              <a:gd name="connsiteY2" fmla="*/ 38100 h 182880"/>
              <a:gd name="connsiteX3" fmla="*/ 175260 w 400050"/>
              <a:gd name="connsiteY3" fmla="*/ 45720 h 182880"/>
              <a:gd name="connsiteX4" fmla="*/ 304800 w 400050"/>
              <a:gd name="connsiteY4" fmla="*/ 83820 h 182880"/>
              <a:gd name="connsiteX5" fmla="*/ 354330 w 400050"/>
              <a:gd name="connsiteY5" fmla="*/ 133350 h 182880"/>
              <a:gd name="connsiteX6" fmla="*/ 400050 w 400050"/>
              <a:gd name="connsiteY6" fmla="*/ 182880 h 1828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400050" h="182880">
                <a:moveTo>
                  <a:pt x="0" y="0"/>
                </a:moveTo>
                <a:lnTo>
                  <a:pt x="30480" y="30480"/>
                </a:lnTo>
                <a:lnTo>
                  <a:pt x="87630" y="38100"/>
                </a:lnTo>
                <a:lnTo>
                  <a:pt x="175260" y="45720"/>
                </a:lnTo>
                <a:lnTo>
                  <a:pt x="304800" y="83820"/>
                </a:lnTo>
                <a:lnTo>
                  <a:pt x="354330" y="133350"/>
                </a:lnTo>
                <a:lnTo>
                  <a:pt x="400050" y="182880"/>
                </a:lnTo>
              </a:path>
            </a:pathLst>
          </a:cu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765" name="テキスト ボックス 764">
            <a:extLst>
              <a:ext uri="{FF2B5EF4-FFF2-40B4-BE49-F238E27FC236}">
                <a16:creationId xmlns:a16="http://schemas.microsoft.com/office/drawing/2014/main" id="{2EB5E6B2-A035-FCDC-85CB-46F6BD0183A2}"/>
              </a:ext>
            </a:extLst>
          </xdr:cNvPr>
          <xdr:cNvSpPr txBox="1"/>
        </xdr:nvSpPr>
        <xdr:spPr>
          <a:xfrm>
            <a:off x="5896403" y="36367461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①</a:t>
            </a:r>
          </a:p>
        </xdr:txBody>
      </xdr:sp>
      <xdr:sp macro="" textlink="">
        <xdr:nvSpPr>
          <xdr:cNvPr id="766" name="テキスト ボックス 765">
            <a:extLst>
              <a:ext uri="{FF2B5EF4-FFF2-40B4-BE49-F238E27FC236}">
                <a16:creationId xmlns:a16="http://schemas.microsoft.com/office/drawing/2014/main" id="{A8EF6290-9BCE-403C-C5B7-2C410ADEDCA0}"/>
              </a:ext>
            </a:extLst>
          </xdr:cNvPr>
          <xdr:cNvSpPr txBox="1"/>
        </xdr:nvSpPr>
        <xdr:spPr>
          <a:xfrm>
            <a:off x="5945933" y="36237843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②</a:t>
            </a:r>
          </a:p>
        </xdr:txBody>
      </xdr:sp>
      <xdr:sp macro="" textlink="">
        <xdr:nvSpPr>
          <xdr:cNvPr id="767" name="テキスト ボックス 766">
            <a:extLst>
              <a:ext uri="{FF2B5EF4-FFF2-40B4-BE49-F238E27FC236}">
                <a16:creationId xmlns:a16="http://schemas.microsoft.com/office/drawing/2014/main" id="{086D67BD-5BE3-0E90-912D-814D14D2FCF1}"/>
              </a:ext>
            </a:extLst>
          </xdr:cNvPr>
          <xdr:cNvSpPr txBox="1"/>
        </xdr:nvSpPr>
        <xdr:spPr>
          <a:xfrm>
            <a:off x="6010703" y="36085365"/>
            <a:ext cx="115416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900" kern="1200"/>
              <a:t>③</a:t>
            </a:r>
          </a:p>
        </xdr:txBody>
      </xdr:sp>
      <xdr:sp macro="" textlink="">
        <xdr:nvSpPr>
          <xdr:cNvPr id="768" name="テキスト ボックス 767">
            <a:extLst>
              <a:ext uri="{FF2B5EF4-FFF2-40B4-BE49-F238E27FC236}">
                <a16:creationId xmlns:a16="http://schemas.microsoft.com/office/drawing/2014/main" id="{C4CCF809-EE9C-A7FF-4094-6D39EDF42D42}"/>
              </a:ext>
            </a:extLst>
          </xdr:cNvPr>
          <xdr:cNvSpPr txBox="1"/>
        </xdr:nvSpPr>
        <xdr:spPr>
          <a:xfrm>
            <a:off x="5942123" y="35921458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④</a:t>
            </a:r>
          </a:p>
        </xdr:txBody>
      </xdr:sp>
      <xdr:sp macro="" textlink="">
        <xdr:nvSpPr>
          <xdr:cNvPr id="769" name="テキスト ボックス 768">
            <a:extLst>
              <a:ext uri="{FF2B5EF4-FFF2-40B4-BE49-F238E27FC236}">
                <a16:creationId xmlns:a16="http://schemas.microsoft.com/office/drawing/2014/main" id="{203DA4F5-135B-B942-D3A0-A71701CB79B0}"/>
              </a:ext>
            </a:extLst>
          </xdr:cNvPr>
          <xdr:cNvSpPr txBox="1"/>
        </xdr:nvSpPr>
        <xdr:spPr>
          <a:xfrm>
            <a:off x="6223207" y="35913838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⑤</a:t>
            </a:r>
          </a:p>
        </xdr:txBody>
      </xdr:sp>
      <xdr:sp macro="" textlink="">
        <xdr:nvSpPr>
          <xdr:cNvPr id="770" name="テキスト ボックス 769">
            <a:extLst>
              <a:ext uri="{FF2B5EF4-FFF2-40B4-BE49-F238E27FC236}">
                <a16:creationId xmlns:a16="http://schemas.microsoft.com/office/drawing/2014/main" id="{5E01B695-8E04-6693-4095-A24D387C1C7A}"/>
              </a:ext>
            </a:extLst>
          </xdr:cNvPr>
          <xdr:cNvSpPr txBox="1"/>
        </xdr:nvSpPr>
        <xdr:spPr>
          <a:xfrm>
            <a:off x="5953553" y="35765248"/>
            <a:ext cx="137160" cy="150041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0" tIns="0" rIns="0" bIns="0" rtlCol="0" anchor="t">
            <a:spAutoFit/>
          </a:bodyPr>
          <a:lstStyle/>
          <a:p>
            <a:r>
              <a:rPr kumimoji="1" lang="ja-JP" altLang="en-US" sz="900" kern="1200"/>
              <a:t>⑥</a:t>
            </a:r>
          </a:p>
        </xdr:txBody>
      </xdr:sp>
    </xdr:grpSp>
    <xdr:clientData/>
  </xdr:twoCellAnchor>
  <xdr:twoCellAnchor>
    <xdr:from>
      <xdr:col>20</xdr:col>
      <xdr:colOff>76200</xdr:colOff>
      <xdr:row>76</xdr:row>
      <xdr:rowOff>85725</xdr:rowOff>
    </xdr:from>
    <xdr:to>
      <xdr:col>31</xdr:col>
      <xdr:colOff>320729</xdr:colOff>
      <xdr:row>84</xdr:row>
      <xdr:rowOff>91553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4C230F37-879A-40E1-A7F8-F03D1CFB9804}"/>
            </a:ext>
          </a:extLst>
        </xdr:cNvPr>
        <xdr:cNvGrpSpPr/>
      </xdr:nvGrpSpPr>
      <xdr:grpSpPr>
        <a:xfrm>
          <a:off x="4406900" y="14563725"/>
          <a:ext cx="2619429" cy="1529828"/>
          <a:chOff x="4822771" y="3699397"/>
          <a:chExt cx="2863904" cy="1529828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C8703522-FF61-8FEB-8346-63137FD1CB60}"/>
              </a:ext>
            </a:extLst>
          </xdr:cNvPr>
          <xdr:cNvSpPr txBox="1"/>
        </xdr:nvSpPr>
        <xdr:spPr>
          <a:xfrm>
            <a:off x="5652524" y="3699397"/>
            <a:ext cx="1719825" cy="98690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溶接長さは１５９㎝とし、</a:t>
            </a:r>
            <a:endParaRPr kumimoji="1" lang="en-US" altLang="ja-JP" sz="900" kern="1200"/>
          </a:p>
          <a:p>
            <a:r>
              <a:rPr kumimoji="1" lang="ja-JP" altLang="en-US" sz="900" kern="1200"/>
              <a:t>アークタイムの計測は</a:t>
            </a:r>
            <a:endParaRPr kumimoji="1" lang="en-US" altLang="ja-JP" sz="900" kern="1200"/>
          </a:p>
          <a:p>
            <a:r>
              <a:rPr kumimoji="1" lang="ja-JP" altLang="en-US" sz="900" kern="1200"/>
              <a:t>パスの始端から終端までの</a:t>
            </a:r>
            <a:endParaRPr kumimoji="1" lang="en-US" altLang="ja-JP" sz="900" kern="1200"/>
          </a:p>
          <a:p>
            <a:r>
              <a:rPr kumimoji="1" lang="ja-JP" altLang="en-US" sz="900" kern="1200"/>
              <a:t>時間を計測し、溶接速度</a:t>
            </a:r>
            <a:endParaRPr kumimoji="1" lang="en-US" altLang="ja-JP" sz="900" kern="1200"/>
          </a:p>
          <a:p>
            <a:r>
              <a:rPr kumimoji="1" lang="ja-JP" altLang="en-US" sz="900" kern="1200"/>
              <a:t>（</a:t>
            </a:r>
            <a:r>
              <a:rPr kumimoji="1" lang="en-US" altLang="ja-JP" sz="900" kern="1200"/>
              <a:t>cm/</a:t>
            </a:r>
            <a:r>
              <a:rPr kumimoji="1" lang="ja-JP" altLang="en-US" sz="900" kern="1200"/>
              <a:t>分）を算出する。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54487733-24F1-7136-1F69-D2E4C8C2100C}"/>
              </a:ext>
            </a:extLst>
          </xdr:cNvPr>
          <xdr:cNvSpPr txBox="1"/>
        </xdr:nvSpPr>
        <xdr:spPr>
          <a:xfrm>
            <a:off x="5429084" y="4588711"/>
            <a:ext cx="2257591" cy="64051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溶接速度＝（</a:t>
            </a:r>
            <a:r>
              <a:rPr kumimoji="1" lang="en-US" altLang="ja-JP" sz="900" kern="1200"/>
              <a:t>159/</a:t>
            </a:r>
            <a:r>
              <a:rPr kumimoji="1" lang="ja-JP" altLang="en-US" sz="900" kern="1200"/>
              <a:t>アークタイム）</a:t>
            </a:r>
            <a:r>
              <a:rPr kumimoji="1" lang="en-US" altLang="ja-JP" sz="900" kern="1200"/>
              <a:t>/60</a:t>
            </a:r>
          </a:p>
          <a:p>
            <a:r>
              <a:rPr kumimoji="1" lang="ja-JP" altLang="en-US" sz="900" kern="1200"/>
              <a:t>溶接速度を算出する</a:t>
            </a:r>
          </a:p>
        </xdr:txBody>
      </xdr:sp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49B5CE20-BBD8-AFDA-2C20-B5BD56A3B95D}"/>
              </a:ext>
            </a:extLst>
          </xdr:cNvPr>
          <xdr:cNvGrpSpPr/>
        </xdr:nvGrpSpPr>
        <xdr:grpSpPr>
          <a:xfrm>
            <a:off x="4822771" y="3866369"/>
            <a:ext cx="704088" cy="701746"/>
            <a:chOff x="4822771" y="3866369"/>
            <a:chExt cx="704088" cy="701746"/>
          </a:xfrm>
        </xdr:grpSpPr>
        <xdr:sp macro="" textlink="">
          <xdr:nvSpPr>
            <xdr:cNvPr id="12" name="テキスト ボックス 11">
              <a:extLst>
                <a:ext uri="{FF2B5EF4-FFF2-40B4-BE49-F238E27FC236}">
                  <a16:creationId xmlns:a16="http://schemas.microsoft.com/office/drawing/2014/main" id="{A891F538-98FD-A2A1-8945-76E71A98F75F}"/>
                </a:ext>
              </a:extLst>
            </xdr:cNvPr>
            <xdr:cNvSpPr txBox="1"/>
          </xdr:nvSpPr>
          <xdr:spPr>
            <a:xfrm>
              <a:off x="5022348" y="4069259"/>
              <a:ext cx="345287" cy="300082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ja-JP" altLang="en-US" sz="900" kern="1200"/>
                <a:t>一周</a:t>
              </a:r>
              <a:endParaRPr kumimoji="1" lang="en-US" altLang="ja-JP" sz="900" kern="1200"/>
            </a:p>
            <a:p>
              <a:r>
                <a:rPr kumimoji="1" lang="en-US" altLang="ja-JP" sz="900" kern="1200"/>
                <a:t>159</a:t>
              </a:r>
              <a:r>
                <a:rPr kumimoji="1" lang="ja-JP" altLang="en-US" sz="900" kern="1200"/>
                <a:t>ｃｍ</a:t>
              </a:r>
            </a:p>
          </xdr:txBody>
        </xdr:sp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14047AF0-C57E-D93F-28EE-0E651F1123B4}"/>
                </a:ext>
              </a:extLst>
            </xdr:cNvPr>
            <xdr:cNvGrpSpPr/>
          </xdr:nvGrpSpPr>
          <xdr:grpSpPr>
            <a:xfrm>
              <a:off x="4822771" y="3866369"/>
              <a:ext cx="704088" cy="701746"/>
              <a:chOff x="4822771" y="3856844"/>
              <a:chExt cx="704088" cy="701746"/>
            </a:xfrm>
          </xdr:grpSpPr>
          <xdr:sp macro="" textlink="">
            <xdr:nvSpPr>
              <xdr:cNvPr id="14" name="楕円 13">
                <a:extLst>
                  <a:ext uri="{FF2B5EF4-FFF2-40B4-BE49-F238E27FC236}">
                    <a16:creationId xmlns:a16="http://schemas.microsoft.com/office/drawing/2014/main" id="{0B6C6B17-47E7-2B29-E09F-8A42EFC9DE08}"/>
                  </a:ext>
                </a:extLst>
              </xdr:cNvPr>
              <xdr:cNvSpPr>
                <a:spLocks noChangeAspect="1"/>
              </xdr:cNvSpPr>
            </xdr:nvSpPr>
            <xdr:spPr>
              <a:xfrm>
                <a:off x="4900848" y="3927113"/>
                <a:ext cx="553307" cy="550965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 kern="1200"/>
              </a:p>
            </xdr:txBody>
          </xdr:sp>
          <xdr:sp macro="" textlink="">
            <xdr:nvSpPr>
              <xdr:cNvPr id="15" name="楕円 14">
                <a:extLst>
                  <a:ext uri="{FF2B5EF4-FFF2-40B4-BE49-F238E27FC236}">
                    <a16:creationId xmlns:a16="http://schemas.microsoft.com/office/drawing/2014/main" id="{15385243-6ACA-D6FE-C5A9-AE24A7C11B70}"/>
                  </a:ext>
                </a:extLst>
              </xdr:cNvPr>
              <xdr:cNvSpPr>
                <a:spLocks noChangeAspect="1"/>
              </xdr:cNvSpPr>
            </xdr:nvSpPr>
            <xdr:spPr>
              <a:xfrm>
                <a:off x="4822771" y="3856844"/>
                <a:ext cx="704088" cy="701746"/>
              </a:xfrm>
              <a:prstGeom prst="ellipse">
                <a:avLst/>
              </a:prstGeom>
              <a:noFill/>
              <a:ln w="635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 kern="1200"/>
              </a:p>
            </xdr:txBody>
          </xdr:sp>
          <xdr:sp macro="" textlink="">
            <xdr:nvSpPr>
              <xdr:cNvPr id="16" name="楕円 15">
                <a:extLst>
                  <a:ext uri="{FF2B5EF4-FFF2-40B4-BE49-F238E27FC236}">
                    <a16:creationId xmlns:a16="http://schemas.microsoft.com/office/drawing/2014/main" id="{209B8C5E-4D4D-4A3D-F14D-D5CCB5538C7D}"/>
                  </a:ext>
                </a:extLst>
              </xdr:cNvPr>
              <xdr:cNvSpPr>
                <a:spLocks noChangeAspect="1"/>
              </xdr:cNvSpPr>
            </xdr:nvSpPr>
            <xdr:spPr>
              <a:xfrm>
                <a:off x="4943795" y="3970060"/>
                <a:ext cx="470311" cy="467969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 kern="1200"/>
              </a:p>
            </xdr:txBody>
          </xdr:sp>
        </xdr:grpSp>
      </xdr:grpSp>
    </xdr:grpSp>
    <xdr:clientData/>
  </xdr:twoCellAnchor>
  <xdr:twoCellAnchor>
    <xdr:from>
      <xdr:col>20</xdr:col>
      <xdr:colOff>47625</xdr:colOff>
      <xdr:row>134</xdr:row>
      <xdr:rowOff>66675</xdr:rowOff>
    </xdr:from>
    <xdr:to>
      <xdr:col>31</xdr:col>
      <xdr:colOff>292154</xdr:colOff>
      <xdr:row>142</xdr:row>
      <xdr:rowOff>148703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189115EB-18D0-4843-BE78-60C4186A3EF1}"/>
            </a:ext>
          </a:extLst>
        </xdr:cNvPr>
        <xdr:cNvGrpSpPr/>
      </xdr:nvGrpSpPr>
      <xdr:grpSpPr>
        <a:xfrm>
          <a:off x="4378325" y="25098375"/>
          <a:ext cx="2619429" cy="1504428"/>
          <a:chOff x="4822771" y="3699397"/>
          <a:chExt cx="2863904" cy="1529828"/>
        </a:xfrm>
      </xdr:grpSpPr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A9420A5-28A7-A738-9EAE-EDD0845E95AC}"/>
              </a:ext>
            </a:extLst>
          </xdr:cNvPr>
          <xdr:cNvSpPr txBox="1"/>
        </xdr:nvSpPr>
        <xdr:spPr>
          <a:xfrm>
            <a:off x="5652524" y="3699397"/>
            <a:ext cx="1719825" cy="98690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溶接長さは１５９㎝とし、</a:t>
            </a:r>
            <a:endParaRPr kumimoji="1" lang="en-US" altLang="ja-JP" sz="900" kern="1200"/>
          </a:p>
          <a:p>
            <a:r>
              <a:rPr kumimoji="1" lang="ja-JP" altLang="en-US" sz="900" kern="1200"/>
              <a:t>アークタイムの計測は</a:t>
            </a:r>
            <a:endParaRPr kumimoji="1" lang="en-US" altLang="ja-JP" sz="900" kern="1200"/>
          </a:p>
          <a:p>
            <a:r>
              <a:rPr kumimoji="1" lang="ja-JP" altLang="en-US" sz="900" kern="1200"/>
              <a:t>パスの始端から終端までの</a:t>
            </a:r>
            <a:endParaRPr kumimoji="1" lang="en-US" altLang="ja-JP" sz="900" kern="1200"/>
          </a:p>
          <a:p>
            <a:r>
              <a:rPr kumimoji="1" lang="ja-JP" altLang="en-US" sz="900" kern="1200"/>
              <a:t>時間を計測し、溶接速度</a:t>
            </a:r>
            <a:endParaRPr kumimoji="1" lang="en-US" altLang="ja-JP" sz="900" kern="1200"/>
          </a:p>
          <a:p>
            <a:r>
              <a:rPr kumimoji="1" lang="ja-JP" altLang="en-US" sz="900" kern="1200"/>
              <a:t>（</a:t>
            </a:r>
            <a:r>
              <a:rPr kumimoji="1" lang="en-US" altLang="ja-JP" sz="900" kern="1200"/>
              <a:t>cm/</a:t>
            </a:r>
            <a:r>
              <a:rPr kumimoji="1" lang="ja-JP" altLang="en-US" sz="900" kern="1200"/>
              <a:t>分）を算出する。</a:t>
            </a:r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283217C8-AA46-9141-706A-F567933E7FE9}"/>
              </a:ext>
            </a:extLst>
          </xdr:cNvPr>
          <xdr:cNvSpPr txBox="1"/>
        </xdr:nvSpPr>
        <xdr:spPr>
          <a:xfrm>
            <a:off x="5429084" y="4588711"/>
            <a:ext cx="2257591" cy="64051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溶接速度＝（</a:t>
            </a:r>
            <a:r>
              <a:rPr kumimoji="1" lang="en-US" altLang="ja-JP" sz="900" kern="1200"/>
              <a:t>159/</a:t>
            </a:r>
            <a:r>
              <a:rPr kumimoji="1" lang="ja-JP" altLang="en-US" sz="900" kern="1200"/>
              <a:t>アークタイム）</a:t>
            </a:r>
            <a:r>
              <a:rPr kumimoji="1" lang="en-US" altLang="ja-JP" sz="900" kern="1200"/>
              <a:t>/60</a:t>
            </a:r>
          </a:p>
          <a:p>
            <a:r>
              <a:rPr kumimoji="1" lang="ja-JP" altLang="en-US" sz="900" kern="1200"/>
              <a:t>溶接速度を算出する</a:t>
            </a:r>
          </a:p>
        </xdr:txBody>
      </xdr: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F0E37B7C-F453-BA8F-BDAB-D9DC36E44B29}"/>
              </a:ext>
            </a:extLst>
          </xdr:cNvPr>
          <xdr:cNvGrpSpPr/>
        </xdr:nvGrpSpPr>
        <xdr:grpSpPr>
          <a:xfrm>
            <a:off x="4822771" y="3866369"/>
            <a:ext cx="704088" cy="701746"/>
            <a:chOff x="4822771" y="3866369"/>
            <a:chExt cx="704088" cy="701746"/>
          </a:xfrm>
        </xdr:grpSpPr>
        <xdr:sp macro="" textlink="">
          <xdr:nvSpPr>
            <xdr:cNvPr id="21" name="テキスト ボックス 20">
              <a:extLst>
                <a:ext uri="{FF2B5EF4-FFF2-40B4-BE49-F238E27FC236}">
                  <a16:creationId xmlns:a16="http://schemas.microsoft.com/office/drawing/2014/main" id="{C045B07E-D19B-91E2-D532-A87367226C8F}"/>
                </a:ext>
              </a:extLst>
            </xdr:cNvPr>
            <xdr:cNvSpPr txBox="1"/>
          </xdr:nvSpPr>
          <xdr:spPr>
            <a:xfrm>
              <a:off x="5022348" y="4069259"/>
              <a:ext cx="345287" cy="300082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ja-JP" altLang="en-US" sz="900" kern="1200"/>
                <a:t>一周</a:t>
              </a:r>
              <a:endParaRPr kumimoji="1" lang="en-US" altLang="ja-JP" sz="900" kern="1200"/>
            </a:p>
            <a:p>
              <a:r>
                <a:rPr kumimoji="1" lang="en-US" altLang="ja-JP" sz="900" kern="1200"/>
                <a:t>159</a:t>
              </a:r>
              <a:r>
                <a:rPr kumimoji="1" lang="ja-JP" altLang="en-US" sz="900" kern="1200"/>
                <a:t>ｃｍ</a:t>
              </a:r>
            </a:p>
          </xdr:txBody>
        </xdr:sp>
        <xdr:grpSp>
          <xdr:nvGrpSpPr>
            <xdr:cNvPr id="22" name="グループ化 21">
              <a:extLst>
                <a:ext uri="{FF2B5EF4-FFF2-40B4-BE49-F238E27FC236}">
                  <a16:creationId xmlns:a16="http://schemas.microsoft.com/office/drawing/2014/main" id="{B34F084B-16A4-D4BC-C967-EC6D3ECB6DCA}"/>
                </a:ext>
              </a:extLst>
            </xdr:cNvPr>
            <xdr:cNvGrpSpPr/>
          </xdr:nvGrpSpPr>
          <xdr:grpSpPr>
            <a:xfrm>
              <a:off x="4822771" y="3866369"/>
              <a:ext cx="704088" cy="701746"/>
              <a:chOff x="4822771" y="3856844"/>
              <a:chExt cx="704088" cy="701746"/>
            </a:xfrm>
          </xdr:grpSpPr>
          <xdr:sp macro="" textlink="">
            <xdr:nvSpPr>
              <xdr:cNvPr id="23" name="楕円 22">
                <a:extLst>
                  <a:ext uri="{FF2B5EF4-FFF2-40B4-BE49-F238E27FC236}">
                    <a16:creationId xmlns:a16="http://schemas.microsoft.com/office/drawing/2014/main" id="{7E47E126-390A-8017-9E59-DCCD8C70AA43}"/>
                  </a:ext>
                </a:extLst>
              </xdr:cNvPr>
              <xdr:cNvSpPr>
                <a:spLocks noChangeAspect="1"/>
              </xdr:cNvSpPr>
            </xdr:nvSpPr>
            <xdr:spPr>
              <a:xfrm>
                <a:off x="4900848" y="3927113"/>
                <a:ext cx="553307" cy="550965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 kern="1200"/>
              </a:p>
            </xdr:txBody>
          </xdr:sp>
          <xdr:sp macro="" textlink="">
            <xdr:nvSpPr>
              <xdr:cNvPr id="30" name="楕円 29">
                <a:extLst>
                  <a:ext uri="{FF2B5EF4-FFF2-40B4-BE49-F238E27FC236}">
                    <a16:creationId xmlns:a16="http://schemas.microsoft.com/office/drawing/2014/main" id="{B672716D-5E04-8EF4-D2E7-6A45BC079DF1}"/>
                  </a:ext>
                </a:extLst>
              </xdr:cNvPr>
              <xdr:cNvSpPr>
                <a:spLocks noChangeAspect="1"/>
              </xdr:cNvSpPr>
            </xdr:nvSpPr>
            <xdr:spPr>
              <a:xfrm>
                <a:off x="4822771" y="3856844"/>
                <a:ext cx="704088" cy="701746"/>
              </a:xfrm>
              <a:prstGeom prst="ellipse">
                <a:avLst/>
              </a:prstGeom>
              <a:noFill/>
              <a:ln w="635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 kern="1200"/>
              </a:p>
            </xdr:txBody>
          </xdr:sp>
          <xdr:sp macro="" textlink="">
            <xdr:nvSpPr>
              <xdr:cNvPr id="31" name="楕円 30">
                <a:extLst>
                  <a:ext uri="{FF2B5EF4-FFF2-40B4-BE49-F238E27FC236}">
                    <a16:creationId xmlns:a16="http://schemas.microsoft.com/office/drawing/2014/main" id="{47F322D2-7A17-00B7-B6FB-EA1FBBA1D96F}"/>
                  </a:ext>
                </a:extLst>
              </xdr:cNvPr>
              <xdr:cNvSpPr>
                <a:spLocks noChangeAspect="1"/>
              </xdr:cNvSpPr>
            </xdr:nvSpPr>
            <xdr:spPr>
              <a:xfrm>
                <a:off x="4943795" y="3970060"/>
                <a:ext cx="470311" cy="467969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 kern="1200"/>
              </a:p>
            </xdr:txBody>
          </xdr:sp>
        </xdr:grpSp>
      </xdr:grpSp>
    </xdr:grpSp>
    <xdr:clientData/>
  </xdr:twoCellAnchor>
  <xdr:twoCellAnchor>
    <xdr:from>
      <xdr:col>20</xdr:col>
      <xdr:colOff>104775</xdr:colOff>
      <xdr:row>195</xdr:row>
      <xdr:rowOff>85725</xdr:rowOff>
    </xdr:from>
    <xdr:to>
      <xdr:col>31</xdr:col>
      <xdr:colOff>349304</xdr:colOff>
      <xdr:row>203</xdr:row>
      <xdr:rowOff>91553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9794F267-ED86-4B67-ADB5-76C955049958}"/>
            </a:ext>
          </a:extLst>
        </xdr:cNvPr>
        <xdr:cNvGrpSpPr/>
      </xdr:nvGrpSpPr>
      <xdr:grpSpPr>
        <a:xfrm>
          <a:off x="4435475" y="36204525"/>
          <a:ext cx="2619429" cy="1529828"/>
          <a:chOff x="4822771" y="3699397"/>
          <a:chExt cx="2863904" cy="1529828"/>
        </a:xfrm>
      </xdr:grpSpPr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34AEF766-B749-E8F1-B4A5-C743D7728900}"/>
              </a:ext>
            </a:extLst>
          </xdr:cNvPr>
          <xdr:cNvSpPr txBox="1"/>
        </xdr:nvSpPr>
        <xdr:spPr>
          <a:xfrm>
            <a:off x="5652524" y="3699397"/>
            <a:ext cx="1719825" cy="986903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溶接長さは１５９㎝とし、</a:t>
            </a:r>
            <a:endParaRPr kumimoji="1" lang="en-US" altLang="ja-JP" sz="900" kern="1200"/>
          </a:p>
          <a:p>
            <a:r>
              <a:rPr kumimoji="1" lang="ja-JP" altLang="en-US" sz="900" kern="1200"/>
              <a:t>アークタイムの計測は</a:t>
            </a:r>
            <a:endParaRPr kumimoji="1" lang="en-US" altLang="ja-JP" sz="900" kern="1200"/>
          </a:p>
          <a:p>
            <a:r>
              <a:rPr kumimoji="1" lang="ja-JP" altLang="en-US" sz="900" kern="1200"/>
              <a:t>パスの始端から終端までの</a:t>
            </a:r>
            <a:endParaRPr kumimoji="1" lang="en-US" altLang="ja-JP" sz="900" kern="1200"/>
          </a:p>
          <a:p>
            <a:r>
              <a:rPr kumimoji="1" lang="ja-JP" altLang="en-US" sz="900" kern="1200"/>
              <a:t>時間を計測し、溶接速度</a:t>
            </a:r>
            <a:endParaRPr kumimoji="1" lang="en-US" altLang="ja-JP" sz="900" kern="1200"/>
          </a:p>
          <a:p>
            <a:r>
              <a:rPr kumimoji="1" lang="ja-JP" altLang="en-US" sz="900" kern="1200"/>
              <a:t>（</a:t>
            </a:r>
            <a:r>
              <a:rPr kumimoji="1" lang="en-US" altLang="ja-JP" sz="900" kern="1200"/>
              <a:t>cm/</a:t>
            </a:r>
            <a:r>
              <a:rPr kumimoji="1" lang="ja-JP" altLang="en-US" sz="900" kern="1200"/>
              <a:t>分）を算出する。</a:t>
            </a:r>
          </a:p>
        </xdr:txBody>
      </xdr: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5CABF1F6-94D3-375B-2554-FDF977B0E16A}"/>
              </a:ext>
            </a:extLst>
          </xdr:cNvPr>
          <xdr:cNvSpPr txBox="1"/>
        </xdr:nvSpPr>
        <xdr:spPr>
          <a:xfrm>
            <a:off x="5429084" y="4588711"/>
            <a:ext cx="2257591" cy="64051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900" kern="1200"/>
              <a:t>溶接速度＝（</a:t>
            </a:r>
            <a:r>
              <a:rPr kumimoji="1" lang="en-US" altLang="ja-JP" sz="900" kern="1200"/>
              <a:t>159/</a:t>
            </a:r>
            <a:r>
              <a:rPr kumimoji="1" lang="ja-JP" altLang="en-US" sz="900" kern="1200"/>
              <a:t>アークタイム）</a:t>
            </a:r>
            <a:r>
              <a:rPr kumimoji="1" lang="en-US" altLang="ja-JP" sz="900" kern="1200"/>
              <a:t>/60</a:t>
            </a:r>
          </a:p>
          <a:p>
            <a:r>
              <a:rPr kumimoji="1" lang="ja-JP" altLang="en-US" sz="900" kern="1200"/>
              <a:t>溶接速度を算出する</a:t>
            </a:r>
          </a:p>
        </xdr:txBody>
      </xdr:sp>
      <xdr:grpSp>
        <xdr:nvGrpSpPr>
          <xdr:cNvPr id="35" name="グループ化 34">
            <a:extLst>
              <a:ext uri="{FF2B5EF4-FFF2-40B4-BE49-F238E27FC236}">
                <a16:creationId xmlns:a16="http://schemas.microsoft.com/office/drawing/2014/main" id="{F543B9E3-49B6-8948-8D00-046AD9F011C1}"/>
              </a:ext>
            </a:extLst>
          </xdr:cNvPr>
          <xdr:cNvGrpSpPr/>
        </xdr:nvGrpSpPr>
        <xdr:grpSpPr>
          <a:xfrm>
            <a:off x="4822771" y="3866369"/>
            <a:ext cx="704088" cy="701746"/>
            <a:chOff x="4822771" y="3866369"/>
            <a:chExt cx="704088" cy="701746"/>
          </a:xfrm>
        </xdr:grpSpPr>
        <xdr:sp macro="" textlink="">
          <xdr:nvSpPr>
            <xdr:cNvPr id="36" name="テキスト ボックス 35">
              <a:extLst>
                <a:ext uri="{FF2B5EF4-FFF2-40B4-BE49-F238E27FC236}">
                  <a16:creationId xmlns:a16="http://schemas.microsoft.com/office/drawing/2014/main" id="{381CC123-B18B-FCD8-5A84-6B3A0B38C6F7}"/>
                </a:ext>
              </a:extLst>
            </xdr:cNvPr>
            <xdr:cNvSpPr txBox="1"/>
          </xdr:nvSpPr>
          <xdr:spPr>
            <a:xfrm>
              <a:off x="5022348" y="4069259"/>
              <a:ext cx="345287" cy="300082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ja-JP" altLang="en-US" sz="900" kern="1200"/>
                <a:t>一周</a:t>
              </a:r>
              <a:endParaRPr kumimoji="1" lang="en-US" altLang="ja-JP" sz="900" kern="1200"/>
            </a:p>
            <a:p>
              <a:r>
                <a:rPr kumimoji="1" lang="en-US" altLang="ja-JP" sz="900" kern="1200"/>
                <a:t>159</a:t>
              </a:r>
              <a:r>
                <a:rPr kumimoji="1" lang="ja-JP" altLang="en-US" sz="900" kern="1200"/>
                <a:t>ｃｍ</a:t>
              </a:r>
            </a:p>
          </xdr:txBody>
        </xdr:sp>
        <xdr:grpSp>
          <xdr:nvGrpSpPr>
            <xdr:cNvPr id="37" name="グループ化 36">
              <a:extLst>
                <a:ext uri="{FF2B5EF4-FFF2-40B4-BE49-F238E27FC236}">
                  <a16:creationId xmlns:a16="http://schemas.microsoft.com/office/drawing/2014/main" id="{FFE77A17-E937-6A20-E0A6-2584D4BCA410}"/>
                </a:ext>
              </a:extLst>
            </xdr:cNvPr>
            <xdr:cNvGrpSpPr/>
          </xdr:nvGrpSpPr>
          <xdr:grpSpPr>
            <a:xfrm>
              <a:off x="4822771" y="3866369"/>
              <a:ext cx="704088" cy="701746"/>
              <a:chOff x="4822771" y="3856844"/>
              <a:chExt cx="704088" cy="701746"/>
            </a:xfrm>
          </xdr:grpSpPr>
          <xdr:sp macro="" textlink="">
            <xdr:nvSpPr>
              <xdr:cNvPr id="38" name="楕円 37">
                <a:extLst>
                  <a:ext uri="{FF2B5EF4-FFF2-40B4-BE49-F238E27FC236}">
                    <a16:creationId xmlns:a16="http://schemas.microsoft.com/office/drawing/2014/main" id="{984BD5C2-A1E8-772D-2BC4-EB52DE9AD869}"/>
                  </a:ext>
                </a:extLst>
              </xdr:cNvPr>
              <xdr:cNvSpPr>
                <a:spLocks noChangeAspect="1"/>
              </xdr:cNvSpPr>
            </xdr:nvSpPr>
            <xdr:spPr>
              <a:xfrm>
                <a:off x="4900848" y="3927113"/>
                <a:ext cx="553307" cy="550965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 kern="1200"/>
              </a:p>
            </xdr:txBody>
          </xdr:sp>
          <xdr:sp macro="" textlink="">
            <xdr:nvSpPr>
              <xdr:cNvPr id="39" name="楕円 38">
                <a:extLst>
                  <a:ext uri="{FF2B5EF4-FFF2-40B4-BE49-F238E27FC236}">
                    <a16:creationId xmlns:a16="http://schemas.microsoft.com/office/drawing/2014/main" id="{F03ABE96-F54C-6A04-26A7-CB5B0F05F5A1}"/>
                  </a:ext>
                </a:extLst>
              </xdr:cNvPr>
              <xdr:cNvSpPr>
                <a:spLocks noChangeAspect="1"/>
              </xdr:cNvSpPr>
            </xdr:nvSpPr>
            <xdr:spPr>
              <a:xfrm>
                <a:off x="4822771" y="3856844"/>
                <a:ext cx="704088" cy="701746"/>
              </a:xfrm>
              <a:prstGeom prst="ellipse">
                <a:avLst/>
              </a:prstGeom>
              <a:noFill/>
              <a:ln w="635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 kern="1200"/>
              </a:p>
            </xdr:txBody>
          </xdr:sp>
          <xdr:sp macro="" textlink="">
            <xdr:nvSpPr>
              <xdr:cNvPr id="40" name="楕円 39">
                <a:extLst>
                  <a:ext uri="{FF2B5EF4-FFF2-40B4-BE49-F238E27FC236}">
                    <a16:creationId xmlns:a16="http://schemas.microsoft.com/office/drawing/2014/main" id="{B23EAC19-AD96-04CD-517B-D94EF16F0DD7}"/>
                  </a:ext>
                </a:extLst>
              </xdr:cNvPr>
              <xdr:cNvSpPr>
                <a:spLocks noChangeAspect="1"/>
              </xdr:cNvSpPr>
            </xdr:nvSpPr>
            <xdr:spPr>
              <a:xfrm>
                <a:off x="4943795" y="3970060"/>
                <a:ext cx="470311" cy="467969"/>
              </a:xfrm>
              <a:prstGeom prst="ellipse">
                <a:avLst/>
              </a:prstGeom>
              <a:noFill/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 kern="1200"/>
              </a:p>
            </xdr:txBody>
          </xdr:sp>
        </xdr:grpSp>
      </xdr:grp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solidFill>
          <a:sysClr val="window" lastClr="FFFFFF"/>
        </a:solidFill>
        <a:ln>
          <a:solidFill>
            <a:schemeClr val="bg1">
              <a:lumMod val="65000"/>
            </a:schemeClr>
          </a:solidFill>
        </a:ln>
      </a:spPr>
      <a:bodyPr vertOverflow="clip" horzOverflow="clip" wrap="none" rtlCol="0" anchor="t">
        <a:spAutoFit/>
      </a:bodyPr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D6219-5042-4127-B85A-743E2065573E}">
  <dimension ref="B1:BJ989"/>
  <sheetViews>
    <sheetView view="pageBreakPreview" topLeftCell="A162" zoomScaleNormal="95" zoomScaleSheetLayoutView="100" workbookViewId="0">
      <selection activeCell="AQ180" sqref="AQ180:AU180"/>
    </sheetView>
  </sheetViews>
  <sheetFormatPr defaultRowHeight="14" x14ac:dyDescent="0.2"/>
  <cols>
    <col min="1" max="1" width="3.26953125" customWidth="1"/>
    <col min="2" max="3" width="3.08984375" style="1" customWidth="1"/>
    <col min="4" max="31" width="3.08984375" customWidth="1"/>
    <col min="32" max="32" width="3.26953125" customWidth="1"/>
    <col min="33" max="34" width="3.08984375" style="1" customWidth="1"/>
    <col min="35" max="62" width="3.08984375" customWidth="1"/>
  </cols>
  <sheetData>
    <row r="1" spans="2:62" ht="15" customHeight="1" x14ac:dyDescent="0.2">
      <c r="B1" s="135" t="s">
        <v>108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4" t="s">
        <v>50</v>
      </c>
      <c r="AB1" s="134"/>
      <c r="AC1" s="134"/>
      <c r="AD1" s="134"/>
      <c r="AE1" s="134"/>
      <c r="AG1" s="135" t="s">
        <v>108</v>
      </c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4" t="s">
        <v>50</v>
      </c>
      <c r="BG1" s="134"/>
      <c r="BH1" s="134"/>
      <c r="BI1" s="134"/>
      <c r="BJ1" s="134"/>
    </row>
    <row r="2" spans="2:62" ht="15" customHeight="1" x14ac:dyDescent="0.2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4"/>
      <c r="AB2" s="134"/>
      <c r="AC2" s="134"/>
      <c r="AD2" s="134"/>
      <c r="AE2" s="134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4"/>
      <c r="BG2" s="134"/>
      <c r="BH2" s="134"/>
      <c r="BI2" s="134"/>
      <c r="BJ2" s="134"/>
    </row>
    <row r="3" spans="2:62" ht="15" customHeight="1" x14ac:dyDescent="0.2">
      <c r="B3"/>
      <c r="C3"/>
      <c r="AG3"/>
      <c r="AH3"/>
    </row>
    <row r="4" spans="2:62" ht="15" customHeight="1" x14ac:dyDescent="0.2">
      <c r="B4" s="132" t="s">
        <v>2</v>
      </c>
      <c r="C4" s="132"/>
      <c r="D4" s="132"/>
      <c r="E4" s="133" t="s">
        <v>0</v>
      </c>
      <c r="F4" s="133"/>
      <c r="G4" s="133"/>
      <c r="H4" s="133"/>
      <c r="I4" s="133"/>
      <c r="J4" s="133"/>
      <c r="L4" s="132" t="s">
        <v>109</v>
      </c>
      <c r="M4" s="132"/>
      <c r="N4" s="132"/>
      <c r="O4" s="132"/>
      <c r="P4" s="132"/>
      <c r="Q4" s="133"/>
      <c r="R4" s="133"/>
      <c r="S4" s="133"/>
      <c r="T4" s="133"/>
      <c r="U4" s="133"/>
      <c r="V4" s="133"/>
      <c r="X4" s="132" t="s">
        <v>1</v>
      </c>
      <c r="Y4" s="132"/>
      <c r="Z4" s="132"/>
      <c r="AA4" s="132"/>
      <c r="AB4" s="133"/>
      <c r="AC4" s="133"/>
      <c r="AD4" s="133"/>
      <c r="AG4" s="132" t="s">
        <v>2</v>
      </c>
      <c r="AH4" s="132"/>
      <c r="AI4" s="132"/>
      <c r="AJ4" s="133" t="s">
        <v>0</v>
      </c>
      <c r="AK4" s="133"/>
      <c r="AL4" s="133"/>
      <c r="AM4" s="133"/>
      <c r="AN4" s="133"/>
      <c r="AO4" s="133"/>
      <c r="AQ4" s="132" t="s">
        <v>109</v>
      </c>
      <c r="AR4" s="132"/>
      <c r="AS4" s="132"/>
      <c r="AT4" s="132"/>
      <c r="AU4" s="132"/>
      <c r="AV4" s="133"/>
      <c r="AW4" s="133"/>
      <c r="AX4" s="133"/>
      <c r="AY4" s="133"/>
      <c r="AZ4" s="133"/>
      <c r="BA4" s="133"/>
      <c r="BC4" s="132" t="s">
        <v>1</v>
      </c>
      <c r="BD4" s="132"/>
      <c r="BE4" s="132"/>
      <c r="BF4" s="132"/>
      <c r="BG4" s="133"/>
      <c r="BH4" s="133"/>
      <c r="BI4" s="133"/>
    </row>
    <row r="5" spans="2:62" ht="15" customHeight="1" thickBot="1" x14ac:dyDescent="0.25">
      <c r="B5"/>
      <c r="C5"/>
      <c r="AG5"/>
      <c r="AH5"/>
    </row>
    <row r="6" spans="2:62" ht="15" customHeight="1" thickBot="1" x14ac:dyDescent="0.25">
      <c r="B6" s="33" t="s">
        <v>8</v>
      </c>
      <c r="C6" s="33"/>
      <c r="D6" s="33"/>
      <c r="E6" s="37" t="s">
        <v>39</v>
      </c>
      <c r="F6" s="38"/>
      <c r="G6" s="38"/>
      <c r="H6" s="38"/>
      <c r="I6" s="38"/>
      <c r="J6" s="38"/>
      <c r="K6" s="38"/>
      <c r="L6" s="38"/>
      <c r="M6" s="38"/>
      <c r="N6" s="38"/>
      <c r="O6" s="38"/>
      <c r="P6" s="39"/>
      <c r="Q6" s="33" t="s">
        <v>31</v>
      </c>
      <c r="R6" s="33"/>
      <c r="S6" s="33"/>
      <c r="T6" s="33"/>
      <c r="U6" s="33"/>
      <c r="V6" s="116"/>
      <c r="W6" s="117"/>
      <c r="X6" s="131"/>
      <c r="Y6" s="116"/>
      <c r="Z6" s="117"/>
      <c r="AA6" s="117"/>
      <c r="AB6" s="117"/>
      <c r="AC6" s="117"/>
      <c r="AD6" s="117"/>
      <c r="AE6" s="118"/>
      <c r="AG6" s="33" t="s">
        <v>8</v>
      </c>
      <c r="AH6" s="33"/>
      <c r="AI6" s="33"/>
      <c r="AJ6" s="37" t="s">
        <v>39</v>
      </c>
      <c r="AK6" s="38"/>
      <c r="AL6" s="164"/>
      <c r="AM6" s="164"/>
      <c r="AN6" s="164"/>
      <c r="AO6" s="164"/>
      <c r="AP6" s="164"/>
      <c r="AQ6" s="164"/>
      <c r="AR6" s="164"/>
      <c r="AS6" s="164"/>
      <c r="AT6" s="164"/>
      <c r="AU6" s="165"/>
      <c r="AV6" s="33" t="s">
        <v>31</v>
      </c>
      <c r="AW6" s="33"/>
      <c r="AX6" s="33"/>
      <c r="AY6" s="33"/>
      <c r="AZ6" s="37"/>
      <c r="BA6" s="116"/>
      <c r="BB6" s="117"/>
      <c r="BC6" s="131"/>
      <c r="BD6" s="116"/>
      <c r="BE6" s="117"/>
      <c r="BF6" s="117"/>
      <c r="BG6" s="117"/>
      <c r="BH6" s="117"/>
      <c r="BI6" s="117"/>
      <c r="BJ6" s="118"/>
    </row>
    <row r="7" spans="2:62" ht="15" customHeight="1" thickBot="1" x14ac:dyDescent="0.25">
      <c r="B7" s="33" t="s">
        <v>10</v>
      </c>
      <c r="C7" s="33"/>
      <c r="D7" s="33"/>
      <c r="E7" s="37" t="s">
        <v>11</v>
      </c>
      <c r="F7" s="39"/>
      <c r="G7" s="128"/>
      <c r="H7" s="129"/>
      <c r="I7" s="129"/>
      <c r="J7" s="129"/>
      <c r="K7" s="129"/>
      <c r="L7" s="129"/>
      <c r="M7" s="129"/>
      <c r="N7" s="129"/>
      <c r="O7" s="129"/>
      <c r="P7" s="130"/>
      <c r="Q7" s="33" t="s">
        <v>32</v>
      </c>
      <c r="R7" s="33"/>
      <c r="S7" s="101" t="s">
        <v>46</v>
      </c>
      <c r="T7" s="101"/>
      <c r="U7" s="101"/>
      <c r="V7" s="33" t="s">
        <v>33</v>
      </c>
      <c r="W7" s="140"/>
      <c r="X7" s="142" t="s">
        <v>21</v>
      </c>
      <c r="Y7" s="101"/>
      <c r="Z7" s="101"/>
      <c r="AA7" s="140" t="s">
        <v>9</v>
      </c>
      <c r="AB7" s="140"/>
      <c r="AC7" s="142"/>
      <c r="AD7" s="142"/>
      <c r="AE7" s="142"/>
      <c r="AG7" s="33" t="s">
        <v>10</v>
      </c>
      <c r="AH7" s="33"/>
      <c r="AI7" s="33"/>
      <c r="AJ7" s="37" t="s">
        <v>11</v>
      </c>
      <c r="AK7" s="38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39" t="s">
        <v>32</v>
      </c>
      <c r="AW7" s="33"/>
      <c r="AX7" s="101" t="s">
        <v>46</v>
      </c>
      <c r="AY7" s="101"/>
      <c r="AZ7" s="101"/>
      <c r="BA7" s="150" t="s">
        <v>33</v>
      </c>
      <c r="BB7" s="159"/>
      <c r="BC7" s="160" t="s">
        <v>21</v>
      </c>
      <c r="BD7" s="156"/>
      <c r="BE7" s="156"/>
      <c r="BF7" s="159" t="s">
        <v>9</v>
      </c>
      <c r="BG7" s="159"/>
      <c r="BH7" s="160"/>
      <c r="BI7" s="160"/>
      <c r="BJ7" s="160"/>
    </row>
    <row r="8" spans="2:62" ht="15" customHeight="1" thickBot="1" x14ac:dyDescent="0.25">
      <c r="B8" s="33"/>
      <c r="C8" s="33"/>
      <c r="D8" s="33"/>
      <c r="E8" s="37" t="s">
        <v>12</v>
      </c>
      <c r="F8" s="39"/>
      <c r="G8" s="128"/>
      <c r="H8" s="129"/>
      <c r="I8" s="130"/>
      <c r="J8" s="37" t="s">
        <v>13</v>
      </c>
      <c r="K8" s="38"/>
      <c r="L8" s="39"/>
      <c r="M8" s="128"/>
      <c r="N8" s="129"/>
      <c r="O8" s="129"/>
      <c r="P8" s="130"/>
      <c r="Q8" s="37" t="s">
        <v>23</v>
      </c>
      <c r="R8" s="38"/>
      <c r="S8" s="38"/>
      <c r="T8" s="39"/>
      <c r="U8" s="33" t="s">
        <v>47</v>
      </c>
      <c r="V8" s="37"/>
      <c r="W8" s="126"/>
      <c r="X8" s="127"/>
      <c r="Y8" s="38" t="s">
        <v>34</v>
      </c>
      <c r="Z8" s="38"/>
      <c r="AA8" s="42"/>
      <c r="AB8" s="66"/>
      <c r="AC8" s="66"/>
      <c r="AD8" s="66"/>
      <c r="AE8" s="43"/>
      <c r="AG8" s="33"/>
      <c r="AH8" s="33"/>
      <c r="AI8" s="33"/>
      <c r="AJ8" s="37" t="s">
        <v>12</v>
      </c>
      <c r="AK8" s="39"/>
      <c r="AL8" s="161"/>
      <c r="AM8" s="162"/>
      <c r="AN8" s="163"/>
      <c r="AO8" s="40" t="s">
        <v>13</v>
      </c>
      <c r="AP8" s="141"/>
      <c r="AQ8" s="41"/>
      <c r="AR8" s="161"/>
      <c r="AS8" s="162"/>
      <c r="AT8" s="162"/>
      <c r="AU8" s="163"/>
      <c r="AV8" s="37" t="s">
        <v>23</v>
      </c>
      <c r="AW8" s="38"/>
      <c r="AX8" s="38"/>
      <c r="AY8" s="39"/>
      <c r="AZ8" s="33" t="s">
        <v>47</v>
      </c>
      <c r="BA8" s="37"/>
      <c r="BB8" s="126"/>
      <c r="BC8" s="127"/>
      <c r="BD8" s="38" t="s">
        <v>34</v>
      </c>
      <c r="BE8" s="38"/>
      <c r="BF8" s="42"/>
      <c r="BG8" s="66"/>
      <c r="BH8" s="66"/>
      <c r="BI8" s="66"/>
      <c r="BJ8" s="43"/>
    </row>
    <row r="9" spans="2:62" ht="15" customHeight="1" x14ac:dyDescent="0.2">
      <c r="B9" s="33" t="s">
        <v>14</v>
      </c>
      <c r="C9" s="33"/>
      <c r="D9" s="33"/>
      <c r="E9" s="33" t="s">
        <v>16</v>
      </c>
      <c r="F9" s="33"/>
      <c r="G9" s="33"/>
      <c r="H9" s="128" t="s">
        <v>45</v>
      </c>
      <c r="I9" s="130"/>
      <c r="J9" s="120" t="s">
        <v>17</v>
      </c>
      <c r="K9" s="121"/>
      <c r="L9" s="121"/>
      <c r="M9" s="122"/>
      <c r="N9" s="128" t="s">
        <v>18</v>
      </c>
      <c r="O9" s="129"/>
      <c r="P9" s="130"/>
      <c r="Q9" s="123"/>
      <c r="R9" s="124"/>
      <c r="S9" s="124"/>
      <c r="T9" s="125"/>
      <c r="U9" s="37" t="s">
        <v>35</v>
      </c>
      <c r="V9" s="38"/>
      <c r="W9" s="141"/>
      <c r="X9" s="141"/>
      <c r="Y9" s="38"/>
      <c r="Z9" s="38"/>
      <c r="AA9" s="141"/>
      <c r="AB9" s="141"/>
      <c r="AC9" s="141"/>
      <c r="AD9" s="141"/>
      <c r="AE9" s="41"/>
      <c r="AG9" s="33" t="s">
        <v>14</v>
      </c>
      <c r="AH9" s="33"/>
      <c r="AI9" s="33"/>
      <c r="AJ9" s="33" t="s">
        <v>16</v>
      </c>
      <c r="AK9" s="33"/>
      <c r="AL9" s="33"/>
      <c r="AM9" s="128" t="s">
        <v>45</v>
      </c>
      <c r="AN9" s="130"/>
      <c r="AO9" s="120" t="s">
        <v>17</v>
      </c>
      <c r="AP9" s="121"/>
      <c r="AQ9" s="121"/>
      <c r="AR9" s="122"/>
      <c r="AS9" s="128" t="s">
        <v>18</v>
      </c>
      <c r="AT9" s="129"/>
      <c r="AU9" s="130"/>
      <c r="AV9" s="123"/>
      <c r="AW9" s="124"/>
      <c r="AX9" s="124"/>
      <c r="AY9" s="125"/>
      <c r="AZ9" s="37" t="s">
        <v>35</v>
      </c>
      <c r="BA9" s="38"/>
      <c r="BB9" s="141"/>
      <c r="BC9" s="141"/>
      <c r="BD9" s="38"/>
      <c r="BE9" s="38"/>
      <c r="BF9" s="141"/>
      <c r="BG9" s="141"/>
      <c r="BH9" s="141"/>
      <c r="BI9" s="141"/>
      <c r="BJ9" s="41"/>
    </row>
    <row r="10" spans="2:62" ht="15" customHeight="1" thickBot="1" x14ac:dyDescent="0.25">
      <c r="B10" s="33" t="s">
        <v>15</v>
      </c>
      <c r="C10" s="33"/>
      <c r="D10" s="33"/>
      <c r="E10" s="33" t="s">
        <v>19</v>
      </c>
      <c r="F10" s="33"/>
      <c r="G10" s="33"/>
      <c r="H10" s="33"/>
      <c r="I10" s="158" t="s">
        <v>68</v>
      </c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19" t="s">
        <v>63</v>
      </c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G10" s="33" t="s">
        <v>15</v>
      </c>
      <c r="AH10" s="33"/>
      <c r="AI10" s="33"/>
      <c r="AJ10" s="33" t="s">
        <v>19</v>
      </c>
      <c r="AK10" s="33"/>
      <c r="AL10" s="33"/>
      <c r="AM10" s="33"/>
      <c r="AN10" s="119" t="s">
        <v>68</v>
      </c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 t="s">
        <v>99</v>
      </c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</row>
    <row r="11" spans="2:62" ht="15" customHeight="1" thickBot="1" x14ac:dyDescent="0.25">
      <c r="B11" s="33"/>
      <c r="C11" s="33"/>
      <c r="D11" s="33"/>
      <c r="E11" s="33" t="s">
        <v>20</v>
      </c>
      <c r="F11" s="33"/>
      <c r="G11" s="33"/>
      <c r="H11" s="37"/>
      <c r="I11" s="116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8"/>
      <c r="U11" s="157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G11" s="33"/>
      <c r="AH11" s="33"/>
      <c r="AI11" s="33"/>
      <c r="AJ11" s="33" t="s">
        <v>20</v>
      </c>
      <c r="AK11" s="33"/>
      <c r="AL11" s="33"/>
      <c r="AM11" s="33"/>
      <c r="AN11" s="116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8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</row>
    <row r="12" spans="2:62" ht="15" customHeight="1" thickBot="1" x14ac:dyDescent="0.25">
      <c r="B12" s="33"/>
      <c r="C12" s="33"/>
      <c r="D12" s="33"/>
      <c r="E12" s="33" t="s">
        <v>22</v>
      </c>
      <c r="F12" s="33"/>
      <c r="G12" s="33"/>
      <c r="H12" s="37"/>
      <c r="I12" s="113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157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G12" s="33"/>
      <c r="AH12" s="33"/>
      <c r="AI12" s="33"/>
      <c r="AJ12" s="33" t="s">
        <v>22</v>
      </c>
      <c r="AK12" s="33"/>
      <c r="AL12" s="33"/>
      <c r="AM12" s="33"/>
      <c r="AN12" s="113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5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</row>
    <row r="13" spans="2:62" ht="15" customHeight="1" x14ac:dyDescent="0.2">
      <c r="B13" s="33"/>
      <c r="C13" s="33"/>
      <c r="D13" s="33"/>
      <c r="E13" s="33" t="s">
        <v>24</v>
      </c>
      <c r="F13" s="33"/>
      <c r="G13" s="33"/>
      <c r="H13" s="33"/>
      <c r="I13" s="156"/>
      <c r="J13" s="156"/>
      <c r="K13" s="156"/>
      <c r="L13" s="156"/>
      <c r="M13" s="40" t="s">
        <v>26</v>
      </c>
      <c r="N13" s="141"/>
      <c r="O13" s="41"/>
      <c r="P13" s="156"/>
      <c r="Q13" s="156"/>
      <c r="R13" s="156"/>
      <c r="S13" s="156"/>
      <c r="T13" s="156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G13" s="33"/>
      <c r="AH13" s="33"/>
      <c r="AI13" s="33"/>
      <c r="AJ13" s="33" t="s">
        <v>24</v>
      </c>
      <c r="AK13" s="33"/>
      <c r="AL13" s="33"/>
      <c r="AM13" s="33"/>
      <c r="AN13" s="101"/>
      <c r="AO13" s="101"/>
      <c r="AP13" s="101"/>
      <c r="AQ13" s="101"/>
      <c r="AR13" s="37" t="s">
        <v>26</v>
      </c>
      <c r="AS13" s="38"/>
      <c r="AT13" s="39"/>
      <c r="AU13" s="101"/>
      <c r="AV13" s="101"/>
      <c r="AW13" s="101"/>
      <c r="AX13" s="101"/>
      <c r="AY13" s="101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</row>
    <row r="14" spans="2:62" ht="15" customHeight="1" x14ac:dyDescent="0.2">
      <c r="B14" s="33"/>
      <c r="C14" s="33"/>
      <c r="D14" s="33"/>
      <c r="E14" s="33" t="s">
        <v>43</v>
      </c>
      <c r="F14" s="33"/>
      <c r="G14" s="33"/>
      <c r="H14" s="33"/>
      <c r="I14" s="119" t="s">
        <v>65</v>
      </c>
      <c r="J14" s="119"/>
      <c r="K14" s="119"/>
      <c r="L14" s="119"/>
      <c r="M14" s="102"/>
      <c r="N14" s="102"/>
      <c r="O14" s="102"/>
      <c r="P14" s="102"/>
      <c r="Q14" s="102"/>
      <c r="R14" s="102"/>
      <c r="S14" s="102"/>
      <c r="T14" s="102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G14" s="33"/>
      <c r="AH14" s="33"/>
      <c r="AI14" s="33"/>
      <c r="AJ14" s="33" t="s">
        <v>43</v>
      </c>
      <c r="AK14" s="33"/>
      <c r="AL14" s="33"/>
      <c r="AM14" s="33"/>
      <c r="AN14" s="119" t="s">
        <v>98</v>
      </c>
      <c r="AO14" s="119"/>
      <c r="AP14" s="119"/>
      <c r="AQ14" s="119"/>
      <c r="AR14" s="102"/>
      <c r="AS14" s="102"/>
      <c r="AT14" s="102"/>
      <c r="AU14" s="102"/>
      <c r="AV14" s="102"/>
      <c r="AW14" s="102"/>
      <c r="AX14" s="102"/>
      <c r="AY14" s="102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</row>
    <row r="15" spans="2:62" ht="15" customHeight="1" x14ac:dyDescent="0.2">
      <c r="B15" s="33" t="s">
        <v>25</v>
      </c>
      <c r="C15" s="33"/>
      <c r="D15" s="33"/>
      <c r="E15" s="33" t="s">
        <v>19</v>
      </c>
      <c r="F15" s="33"/>
      <c r="G15" s="33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G15" s="33" t="s">
        <v>25</v>
      </c>
      <c r="AH15" s="33"/>
      <c r="AI15" s="33"/>
      <c r="AJ15" s="33" t="s">
        <v>19</v>
      </c>
      <c r="AK15" s="33"/>
      <c r="AL15" s="33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</row>
    <row r="16" spans="2:62" ht="15" customHeight="1" x14ac:dyDescent="0.2">
      <c r="B16" s="33"/>
      <c r="C16" s="33"/>
      <c r="D16" s="33"/>
      <c r="E16" s="33" t="s">
        <v>27</v>
      </c>
      <c r="F16" s="33"/>
      <c r="G16" s="33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G16" s="33"/>
      <c r="AH16" s="33"/>
      <c r="AI16" s="33"/>
      <c r="AJ16" s="33" t="s">
        <v>27</v>
      </c>
      <c r="AK16" s="33"/>
      <c r="AL16" s="33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</row>
    <row r="17" spans="2:62" ht="15" customHeight="1" x14ac:dyDescent="0.2">
      <c r="B17" s="33"/>
      <c r="C17" s="33"/>
      <c r="D17" s="33"/>
      <c r="E17" s="33" t="s">
        <v>28</v>
      </c>
      <c r="F17" s="33"/>
      <c r="G17" s="33"/>
      <c r="H17" s="101"/>
      <c r="I17" s="101"/>
      <c r="J17" s="101"/>
      <c r="K17" s="101"/>
      <c r="L17" s="101"/>
      <c r="M17" s="101"/>
      <c r="N17" s="33" t="s">
        <v>29</v>
      </c>
      <c r="O17" s="33"/>
      <c r="P17" s="101"/>
      <c r="Q17" s="101"/>
      <c r="R17" s="101"/>
      <c r="S17" s="102"/>
      <c r="T17" s="102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G17" s="33"/>
      <c r="AH17" s="33"/>
      <c r="AI17" s="33"/>
      <c r="AJ17" s="33" t="s">
        <v>28</v>
      </c>
      <c r="AK17" s="33"/>
      <c r="AL17" s="33"/>
      <c r="AM17" s="101"/>
      <c r="AN17" s="101"/>
      <c r="AO17" s="101"/>
      <c r="AP17" s="101"/>
      <c r="AQ17" s="101"/>
      <c r="AR17" s="101"/>
      <c r="AS17" s="33" t="s">
        <v>29</v>
      </c>
      <c r="AT17" s="33"/>
      <c r="AU17" s="101"/>
      <c r="AV17" s="101"/>
      <c r="AW17" s="101"/>
      <c r="AX17" s="102"/>
      <c r="AY17" s="102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</row>
    <row r="18" spans="2:62" ht="15" customHeight="1" x14ac:dyDescent="0.2">
      <c r="B18" s="33" t="s">
        <v>40</v>
      </c>
      <c r="C18" s="33"/>
      <c r="D18" s="33"/>
      <c r="E18" s="33" t="s">
        <v>41</v>
      </c>
      <c r="F18" s="33"/>
      <c r="G18" s="33"/>
      <c r="H18" s="101"/>
      <c r="I18" s="101"/>
      <c r="J18" s="101"/>
      <c r="K18" s="101"/>
      <c r="L18" s="101"/>
      <c r="M18" s="101"/>
      <c r="N18" s="33" t="s">
        <v>42</v>
      </c>
      <c r="O18" s="33"/>
      <c r="P18" s="101"/>
      <c r="Q18" s="101"/>
      <c r="R18" s="101"/>
      <c r="S18" s="102"/>
      <c r="T18" s="102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G18" s="33" t="s">
        <v>40</v>
      </c>
      <c r="AH18" s="33"/>
      <c r="AI18" s="33"/>
      <c r="AJ18" s="33" t="s">
        <v>41</v>
      </c>
      <c r="AK18" s="33"/>
      <c r="AL18" s="33"/>
      <c r="AM18" s="101"/>
      <c r="AN18" s="101"/>
      <c r="AO18" s="101"/>
      <c r="AP18" s="101"/>
      <c r="AQ18" s="101"/>
      <c r="AR18" s="101"/>
      <c r="AS18" s="33" t="s">
        <v>42</v>
      </c>
      <c r="AT18" s="33"/>
      <c r="AU18" s="101"/>
      <c r="AV18" s="101"/>
      <c r="AW18" s="101"/>
      <c r="AX18" s="102"/>
      <c r="AY18" s="102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</row>
    <row r="19" spans="2:62" ht="15" customHeight="1" x14ac:dyDescent="0.2">
      <c r="B19" s="92" t="s">
        <v>97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4"/>
      <c r="U19" s="33" t="s">
        <v>30</v>
      </c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G19" s="92" t="s">
        <v>97</v>
      </c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4"/>
      <c r="AZ19" s="33" t="s">
        <v>30</v>
      </c>
      <c r="BA19" s="33"/>
      <c r="BB19" s="33"/>
      <c r="BC19" s="33"/>
      <c r="BD19" s="33"/>
      <c r="BE19" s="33"/>
      <c r="BF19" s="33"/>
      <c r="BG19" s="33"/>
      <c r="BH19" s="33"/>
      <c r="BI19" s="33"/>
      <c r="BJ19" s="33"/>
    </row>
    <row r="20" spans="2:62" ht="15" customHeight="1" x14ac:dyDescent="0.2">
      <c r="B20" s="95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7"/>
      <c r="U20" s="83" t="s">
        <v>64</v>
      </c>
      <c r="V20" s="84"/>
      <c r="W20" s="84"/>
      <c r="X20" s="84"/>
      <c r="Y20" s="84"/>
      <c r="Z20" s="84"/>
      <c r="AA20" s="84"/>
      <c r="AB20" s="84"/>
      <c r="AC20" s="84"/>
      <c r="AD20" s="84"/>
      <c r="AE20" s="85"/>
      <c r="AG20" s="95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7"/>
      <c r="AZ20" s="83" t="s">
        <v>64</v>
      </c>
      <c r="BA20" s="84"/>
      <c r="BB20" s="84"/>
      <c r="BC20" s="84"/>
      <c r="BD20" s="84"/>
      <c r="BE20" s="84"/>
      <c r="BF20" s="84"/>
      <c r="BG20" s="84"/>
      <c r="BH20" s="84"/>
      <c r="BI20" s="84"/>
      <c r="BJ20" s="85"/>
    </row>
    <row r="21" spans="2:62" ht="15" customHeight="1" x14ac:dyDescent="0.2">
      <c r="B21" s="95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7"/>
      <c r="U21" s="86"/>
      <c r="V21" s="87"/>
      <c r="W21" s="87"/>
      <c r="X21" s="87"/>
      <c r="Y21" s="87"/>
      <c r="Z21" s="87"/>
      <c r="AA21" s="87"/>
      <c r="AB21" s="87"/>
      <c r="AC21" s="87"/>
      <c r="AD21" s="87"/>
      <c r="AE21" s="88"/>
      <c r="AG21" s="95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7"/>
      <c r="AZ21" s="86"/>
      <c r="BA21" s="87"/>
      <c r="BB21" s="87"/>
      <c r="BC21" s="87"/>
      <c r="BD21" s="87"/>
      <c r="BE21" s="87"/>
      <c r="BF21" s="87"/>
      <c r="BG21" s="87"/>
      <c r="BH21" s="87"/>
      <c r="BI21" s="87"/>
      <c r="BJ21" s="88"/>
    </row>
    <row r="22" spans="2:62" ht="15" customHeight="1" x14ac:dyDescent="0.2">
      <c r="B22" s="95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7"/>
      <c r="U22" s="86"/>
      <c r="V22" s="87"/>
      <c r="W22" s="87"/>
      <c r="X22" s="87"/>
      <c r="Y22" s="87"/>
      <c r="Z22" s="87"/>
      <c r="AA22" s="87"/>
      <c r="AB22" s="87"/>
      <c r="AC22" s="87"/>
      <c r="AD22" s="87"/>
      <c r="AE22" s="88"/>
      <c r="AG22" s="95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7"/>
      <c r="AZ22" s="86"/>
      <c r="BA22" s="87"/>
      <c r="BB22" s="87"/>
      <c r="BC22" s="87"/>
      <c r="BD22" s="87"/>
      <c r="BE22" s="87"/>
      <c r="BF22" s="87"/>
      <c r="BG22" s="87"/>
      <c r="BH22" s="87"/>
      <c r="BI22" s="87"/>
      <c r="BJ22" s="88"/>
    </row>
    <row r="23" spans="2:62" ht="15" customHeight="1" x14ac:dyDescent="0.2"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7"/>
      <c r="U23" s="86"/>
      <c r="V23" s="87"/>
      <c r="W23" s="87"/>
      <c r="X23" s="87"/>
      <c r="Y23" s="87"/>
      <c r="Z23" s="87"/>
      <c r="AA23" s="87"/>
      <c r="AB23" s="87"/>
      <c r="AC23" s="87"/>
      <c r="AD23" s="87"/>
      <c r="AE23" s="88"/>
      <c r="AG23" s="95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7"/>
      <c r="AZ23" s="86"/>
      <c r="BA23" s="87"/>
      <c r="BB23" s="87"/>
      <c r="BC23" s="87"/>
      <c r="BD23" s="87"/>
      <c r="BE23" s="87"/>
      <c r="BF23" s="87"/>
      <c r="BG23" s="87"/>
      <c r="BH23" s="87"/>
      <c r="BI23" s="87"/>
      <c r="BJ23" s="88"/>
    </row>
    <row r="24" spans="2:62" ht="15" customHeight="1" x14ac:dyDescent="0.2">
      <c r="B24" s="95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7"/>
      <c r="U24" s="86"/>
      <c r="V24" s="87"/>
      <c r="W24" s="87"/>
      <c r="X24" s="87"/>
      <c r="Y24" s="87"/>
      <c r="Z24" s="87"/>
      <c r="AA24" s="87"/>
      <c r="AB24" s="87"/>
      <c r="AC24" s="87"/>
      <c r="AD24" s="87"/>
      <c r="AE24" s="88"/>
      <c r="AG24" s="95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7"/>
      <c r="AZ24" s="86"/>
      <c r="BA24" s="87"/>
      <c r="BB24" s="87"/>
      <c r="BC24" s="87"/>
      <c r="BD24" s="87"/>
      <c r="BE24" s="87"/>
      <c r="BF24" s="87"/>
      <c r="BG24" s="87"/>
      <c r="BH24" s="87"/>
      <c r="BI24" s="87"/>
      <c r="BJ24" s="88"/>
    </row>
    <row r="25" spans="2:62" ht="15" customHeight="1" x14ac:dyDescent="0.2">
      <c r="B25" s="95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7"/>
      <c r="U25" s="86"/>
      <c r="V25" s="87"/>
      <c r="W25" s="87"/>
      <c r="X25" s="87"/>
      <c r="Y25" s="87"/>
      <c r="Z25" s="87"/>
      <c r="AA25" s="87"/>
      <c r="AB25" s="87"/>
      <c r="AC25" s="87"/>
      <c r="AD25" s="87"/>
      <c r="AE25" s="88"/>
      <c r="AG25" s="95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7"/>
      <c r="AZ25" s="86"/>
      <c r="BA25" s="87"/>
      <c r="BB25" s="87"/>
      <c r="BC25" s="87"/>
      <c r="BD25" s="87"/>
      <c r="BE25" s="87"/>
      <c r="BF25" s="87"/>
      <c r="BG25" s="87"/>
      <c r="BH25" s="87"/>
      <c r="BI25" s="87"/>
      <c r="BJ25" s="88"/>
    </row>
    <row r="26" spans="2:62" ht="15" customHeight="1" x14ac:dyDescent="0.2">
      <c r="B26" s="98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100"/>
      <c r="U26" s="89"/>
      <c r="V26" s="90"/>
      <c r="W26" s="90"/>
      <c r="X26" s="90"/>
      <c r="Y26" s="90"/>
      <c r="Z26" s="90"/>
      <c r="AA26" s="90"/>
      <c r="AB26" s="90"/>
      <c r="AC26" s="90"/>
      <c r="AD26" s="90"/>
      <c r="AE26" s="91"/>
      <c r="AG26" s="98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100"/>
      <c r="AZ26" s="89"/>
      <c r="BA26" s="90"/>
      <c r="BB26" s="90"/>
      <c r="BC26" s="90"/>
      <c r="BD26" s="90"/>
      <c r="BE26" s="90"/>
      <c r="BF26" s="90"/>
      <c r="BG26" s="90"/>
      <c r="BH26" s="90"/>
      <c r="BI26" s="90"/>
      <c r="BJ26" s="91"/>
    </row>
    <row r="27" spans="2:62" ht="15" customHeight="1" x14ac:dyDescent="0.2">
      <c r="B27" s="77" t="s">
        <v>70</v>
      </c>
      <c r="C27" s="80" t="s">
        <v>52</v>
      </c>
      <c r="D27" s="81"/>
      <c r="E27" s="69" t="s">
        <v>53</v>
      </c>
      <c r="F27" s="69"/>
      <c r="G27" s="70" t="s">
        <v>54</v>
      </c>
      <c r="H27" s="33"/>
      <c r="I27" s="70" t="s">
        <v>55</v>
      </c>
      <c r="J27" s="33"/>
      <c r="K27" s="71" t="s">
        <v>51</v>
      </c>
      <c r="L27" s="72"/>
      <c r="M27" s="71" t="s">
        <v>56</v>
      </c>
      <c r="N27" s="72"/>
      <c r="O27" s="71" t="s">
        <v>57</v>
      </c>
      <c r="P27" s="72"/>
      <c r="Q27" s="82" t="s">
        <v>59</v>
      </c>
      <c r="R27" s="82"/>
      <c r="S27" s="104" t="s">
        <v>67</v>
      </c>
      <c r="T27" s="105"/>
      <c r="U27" s="105"/>
      <c r="V27" s="105"/>
      <c r="W27" s="105"/>
      <c r="X27" s="105"/>
      <c r="Y27" s="105"/>
      <c r="Z27" s="106"/>
      <c r="AA27" s="33" t="s">
        <v>3</v>
      </c>
      <c r="AB27" s="33"/>
      <c r="AC27" s="33"/>
      <c r="AD27" s="33"/>
      <c r="AE27" s="33"/>
      <c r="AG27" s="77" t="s">
        <v>70</v>
      </c>
      <c r="AH27" s="80" t="s">
        <v>52</v>
      </c>
      <c r="AI27" s="81"/>
      <c r="AJ27" s="69" t="s">
        <v>53</v>
      </c>
      <c r="AK27" s="69"/>
      <c r="AL27" s="70" t="s">
        <v>54</v>
      </c>
      <c r="AM27" s="33"/>
      <c r="AN27" s="70" t="s">
        <v>55</v>
      </c>
      <c r="AO27" s="33"/>
      <c r="AP27" s="71" t="s">
        <v>51</v>
      </c>
      <c r="AQ27" s="72"/>
      <c r="AR27" s="71" t="s">
        <v>56</v>
      </c>
      <c r="AS27" s="72"/>
      <c r="AT27" s="71" t="s">
        <v>57</v>
      </c>
      <c r="AU27" s="72"/>
      <c r="AV27" s="82" t="s">
        <v>59</v>
      </c>
      <c r="AW27" s="82"/>
      <c r="AX27" s="104" t="s">
        <v>67</v>
      </c>
      <c r="AY27" s="105"/>
      <c r="AZ27" s="105"/>
      <c r="BA27" s="105"/>
      <c r="BB27" s="105"/>
      <c r="BC27" s="105"/>
      <c r="BD27" s="105"/>
      <c r="BE27" s="106"/>
      <c r="BF27" s="33" t="s">
        <v>3</v>
      </c>
      <c r="BG27" s="33"/>
      <c r="BH27" s="33"/>
      <c r="BI27" s="33"/>
      <c r="BJ27" s="33"/>
    </row>
    <row r="28" spans="2:62" ht="15" customHeight="1" x14ac:dyDescent="0.2">
      <c r="B28" s="78"/>
      <c r="C28" s="81"/>
      <c r="D28" s="81"/>
      <c r="E28" s="69"/>
      <c r="F28" s="69"/>
      <c r="G28" s="33"/>
      <c r="H28" s="33"/>
      <c r="I28" s="33"/>
      <c r="J28" s="33"/>
      <c r="K28" s="73"/>
      <c r="L28" s="74"/>
      <c r="M28" s="73"/>
      <c r="N28" s="74"/>
      <c r="O28" s="73"/>
      <c r="P28" s="74"/>
      <c r="Q28" s="82"/>
      <c r="R28" s="82"/>
      <c r="S28" s="107"/>
      <c r="T28" s="108"/>
      <c r="U28" s="108"/>
      <c r="V28" s="108"/>
      <c r="W28" s="108"/>
      <c r="X28" s="108"/>
      <c r="Y28" s="108"/>
      <c r="Z28" s="109"/>
      <c r="AA28" s="103"/>
      <c r="AB28" s="103"/>
      <c r="AC28" s="103"/>
      <c r="AD28" s="103"/>
      <c r="AE28" s="103"/>
      <c r="AG28" s="78"/>
      <c r="AH28" s="81"/>
      <c r="AI28" s="81"/>
      <c r="AJ28" s="69"/>
      <c r="AK28" s="69"/>
      <c r="AL28" s="33"/>
      <c r="AM28" s="33"/>
      <c r="AN28" s="33"/>
      <c r="AO28" s="33"/>
      <c r="AP28" s="73"/>
      <c r="AQ28" s="74"/>
      <c r="AR28" s="73"/>
      <c r="AS28" s="74"/>
      <c r="AT28" s="73"/>
      <c r="AU28" s="74"/>
      <c r="AV28" s="82"/>
      <c r="AW28" s="82"/>
      <c r="AX28" s="107"/>
      <c r="AY28" s="108"/>
      <c r="AZ28" s="108"/>
      <c r="BA28" s="108"/>
      <c r="BB28" s="108"/>
      <c r="BC28" s="108"/>
      <c r="BD28" s="108"/>
      <c r="BE28" s="109"/>
      <c r="BF28" s="103"/>
      <c r="BG28" s="103"/>
      <c r="BH28" s="103"/>
      <c r="BI28" s="103"/>
      <c r="BJ28" s="103"/>
    </row>
    <row r="29" spans="2:62" ht="15" customHeight="1" x14ac:dyDescent="0.2">
      <c r="B29" s="78"/>
      <c r="C29" s="81"/>
      <c r="D29" s="81"/>
      <c r="E29" s="69"/>
      <c r="F29" s="69"/>
      <c r="G29" s="33"/>
      <c r="H29" s="33"/>
      <c r="I29" s="33"/>
      <c r="J29" s="33"/>
      <c r="K29" s="75"/>
      <c r="L29" s="76"/>
      <c r="M29" s="75"/>
      <c r="N29" s="76"/>
      <c r="O29" s="75"/>
      <c r="P29" s="76"/>
      <c r="Q29" s="82"/>
      <c r="R29" s="82"/>
      <c r="S29" s="107"/>
      <c r="T29" s="108"/>
      <c r="U29" s="108"/>
      <c r="V29" s="108"/>
      <c r="W29" s="108"/>
      <c r="X29" s="108"/>
      <c r="Y29" s="108"/>
      <c r="Z29" s="109"/>
      <c r="AA29" s="103"/>
      <c r="AB29" s="103"/>
      <c r="AC29" s="103"/>
      <c r="AD29" s="103"/>
      <c r="AE29" s="103"/>
      <c r="AG29" s="78"/>
      <c r="AH29" s="81"/>
      <c r="AI29" s="81"/>
      <c r="AJ29" s="69"/>
      <c r="AK29" s="69"/>
      <c r="AL29" s="33"/>
      <c r="AM29" s="33"/>
      <c r="AN29" s="33"/>
      <c r="AO29" s="33"/>
      <c r="AP29" s="75"/>
      <c r="AQ29" s="76"/>
      <c r="AR29" s="75"/>
      <c r="AS29" s="76"/>
      <c r="AT29" s="75"/>
      <c r="AU29" s="76"/>
      <c r="AV29" s="82"/>
      <c r="AW29" s="82"/>
      <c r="AX29" s="107"/>
      <c r="AY29" s="108"/>
      <c r="AZ29" s="108"/>
      <c r="BA29" s="108"/>
      <c r="BB29" s="108"/>
      <c r="BC29" s="108"/>
      <c r="BD29" s="108"/>
      <c r="BE29" s="109"/>
      <c r="BF29" s="103"/>
      <c r="BG29" s="103"/>
      <c r="BH29" s="103"/>
      <c r="BI29" s="103"/>
      <c r="BJ29" s="103"/>
    </row>
    <row r="30" spans="2:62" ht="15" customHeight="1" x14ac:dyDescent="0.2">
      <c r="B30" s="78"/>
      <c r="C30" s="82"/>
      <c r="D30" s="82"/>
      <c r="E30" s="82" t="s">
        <v>7</v>
      </c>
      <c r="F30" s="82"/>
      <c r="G30" s="33" t="s">
        <v>4</v>
      </c>
      <c r="H30" s="33"/>
      <c r="I30" s="33" t="s">
        <v>5</v>
      </c>
      <c r="J30" s="33"/>
      <c r="K30" s="82" t="s">
        <v>6</v>
      </c>
      <c r="L30" s="82"/>
      <c r="M30" s="82" t="s">
        <v>58</v>
      </c>
      <c r="N30" s="82"/>
      <c r="O30" s="82" t="s">
        <v>36</v>
      </c>
      <c r="P30" s="82"/>
      <c r="Q30" s="67" t="s">
        <v>37</v>
      </c>
      <c r="R30" s="68"/>
      <c r="S30" s="110"/>
      <c r="T30" s="111"/>
      <c r="U30" s="111"/>
      <c r="V30" s="111"/>
      <c r="W30" s="111"/>
      <c r="X30" s="111"/>
      <c r="Y30" s="111"/>
      <c r="Z30" s="112"/>
      <c r="AA30" s="103"/>
      <c r="AB30" s="103"/>
      <c r="AC30" s="103"/>
      <c r="AD30" s="103"/>
      <c r="AE30" s="103"/>
      <c r="AG30" s="78"/>
      <c r="AH30" s="82"/>
      <c r="AI30" s="82"/>
      <c r="AJ30" s="82" t="s">
        <v>7</v>
      </c>
      <c r="AK30" s="82"/>
      <c r="AL30" s="33" t="s">
        <v>4</v>
      </c>
      <c r="AM30" s="33"/>
      <c r="AN30" s="33" t="s">
        <v>5</v>
      </c>
      <c r="AO30" s="33"/>
      <c r="AP30" s="82" t="s">
        <v>6</v>
      </c>
      <c r="AQ30" s="82"/>
      <c r="AR30" s="82" t="s">
        <v>58</v>
      </c>
      <c r="AS30" s="82"/>
      <c r="AT30" s="82" t="s">
        <v>36</v>
      </c>
      <c r="AU30" s="82"/>
      <c r="AV30" s="67" t="s">
        <v>37</v>
      </c>
      <c r="AW30" s="68"/>
      <c r="AX30" s="110"/>
      <c r="AY30" s="111"/>
      <c r="AZ30" s="111"/>
      <c r="BA30" s="111"/>
      <c r="BB30" s="111"/>
      <c r="BC30" s="111"/>
      <c r="BD30" s="111"/>
      <c r="BE30" s="112"/>
      <c r="BF30" s="103"/>
      <c r="BG30" s="103"/>
      <c r="BH30" s="103"/>
      <c r="BI30" s="103"/>
      <c r="BJ30" s="103"/>
    </row>
    <row r="31" spans="2:62" ht="15" customHeight="1" x14ac:dyDescent="0.2">
      <c r="B31" s="79"/>
      <c r="C31" s="62"/>
      <c r="D31" s="62"/>
      <c r="E31" s="62"/>
      <c r="F31" s="62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  <c r="AA31" s="103"/>
      <c r="AB31" s="103"/>
      <c r="AC31" s="103"/>
      <c r="AD31" s="103"/>
      <c r="AE31" s="103"/>
      <c r="AG31" s="79"/>
      <c r="AH31" s="62"/>
      <c r="AI31" s="62"/>
      <c r="AJ31" s="62"/>
      <c r="AK31" s="62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10"/>
      <c r="BF31" s="103"/>
      <c r="BG31" s="103"/>
      <c r="BH31" s="103"/>
      <c r="BI31" s="103"/>
      <c r="BJ31" s="103"/>
    </row>
    <row r="32" spans="2:62" ht="15" customHeight="1" x14ac:dyDescent="0.2">
      <c r="B32" s="6">
        <v>1</v>
      </c>
      <c r="C32" s="49"/>
      <c r="D32" s="50"/>
      <c r="E32" s="62"/>
      <c r="F32" s="62"/>
      <c r="G32" s="62"/>
      <c r="H32" s="62"/>
      <c r="I32" s="56"/>
      <c r="J32" s="52"/>
      <c r="K32" s="56"/>
      <c r="L32" s="52"/>
      <c r="M32" s="56"/>
      <c r="N32" s="52"/>
      <c r="O32" s="56"/>
      <c r="P32" s="52"/>
      <c r="Q32" s="62"/>
      <c r="R32" s="62"/>
      <c r="S32" s="62"/>
      <c r="T32" s="62"/>
      <c r="U32" s="63"/>
      <c r="V32" s="63"/>
      <c r="W32" s="63"/>
      <c r="X32" s="63"/>
      <c r="Y32" s="64"/>
      <c r="Z32" s="64"/>
      <c r="AA32" s="33"/>
      <c r="AB32" s="33"/>
      <c r="AC32" s="33"/>
      <c r="AD32" s="33"/>
      <c r="AE32" s="33"/>
      <c r="AG32" s="6">
        <v>1</v>
      </c>
      <c r="AH32" s="49"/>
      <c r="AI32" s="50"/>
      <c r="AJ32" s="62"/>
      <c r="AK32" s="62"/>
      <c r="AL32" s="62"/>
      <c r="AM32" s="62"/>
      <c r="AN32" s="56"/>
      <c r="AO32" s="52"/>
      <c r="AP32" s="56"/>
      <c r="AQ32" s="52"/>
      <c r="AR32" s="56"/>
      <c r="AS32" s="52"/>
      <c r="AT32" s="56"/>
      <c r="AU32" s="52"/>
      <c r="AV32" s="62"/>
      <c r="AW32" s="62"/>
      <c r="AX32" s="62"/>
      <c r="AY32" s="62"/>
      <c r="AZ32" s="63"/>
      <c r="BA32" s="63"/>
      <c r="BB32" s="63"/>
      <c r="BC32" s="63"/>
      <c r="BD32" s="64"/>
      <c r="BE32" s="64"/>
      <c r="BF32" s="33"/>
      <c r="BG32" s="33"/>
      <c r="BH32" s="33"/>
      <c r="BI32" s="33"/>
      <c r="BJ32" s="33"/>
    </row>
    <row r="33" spans="2:62" ht="15" customHeight="1" thickBot="1" x14ac:dyDescent="0.25">
      <c r="B33" s="3">
        <v>2</v>
      </c>
      <c r="C33" s="49"/>
      <c r="D33" s="50"/>
      <c r="E33" s="62"/>
      <c r="F33" s="62"/>
      <c r="G33" s="61"/>
      <c r="H33" s="61"/>
      <c r="I33" s="143"/>
      <c r="J33" s="144"/>
      <c r="K33" s="143"/>
      <c r="L33" s="144"/>
      <c r="M33" s="56"/>
      <c r="N33" s="52"/>
      <c r="O33" s="56"/>
      <c r="P33" s="52"/>
      <c r="Q33" s="62"/>
      <c r="R33" s="62"/>
      <c r="S33" s="62"/>
      <c r="T33" s="62"/>
      <c r="U33" s="63"/>
      <c r="V33" s="63"/>
      <c r="W33" s="63"/>
      <c r="X33" s="63"/>
      <c r="Y33" s="64"/>
      <c r="Z33" s="64"/>
      <c r="AA33" s="33"/>
      <c r="AB33" s="33"/>
      <c r="AC33" s="33"/>
      <c r="AD33" s="33"/>
      <c r="AE33" s="33"/>
      <c r="AG33" s="3">
        <v>2</v>
      </c>
      <c r="AH33" s="49"/>
      <c r="AI33" s="50"/>
      <c r="AJ33" s="62"/>
      <c r="AK33" s="62"/>
      <c r="AL33" s="61"/>
      <c r="AM33" s="61"/>
      <c r="AN33" s="143"/>
      <c r="AO33" s="144"/>
      <c r="AP33" s="143"/>
      <c r="AQ33" s="144"/>
      <c r="AR33" s="56"/>
      <c r="AS33" s="52"/>
      <c r="AT33" s="56"/>
      <c r="AU33" s="52"/>
      <c r="AV33" s="62"/>
      <c r="AW33" s="62"/>
      <c r="AX33" s="62"/>
      <c r="AY33" s="62"/>
      <c r="AZ33" s="63"/>
      <c r="BA33" s="63"/>
      <c r="BB33" s="63"/>
      <c r="BC33" s="63"/>
      <c r="BD33" s="64"/>
      <c r="BE33" s="64"/>
      <c r="BF33" s="33"/>
      <c r="BG33" s="33"/>
      <c r="BH33" s="33"/>
      <c r="BI33" s="33"/>
      <c r="BJ33" s="33"/>
    </row>
    <row r="34" spans="2:62" ht="15" customHeight="1" thickBot="1" x14ac:dyDescent="0.25">
      <c r="B34" s="3">
        <v>3</v>
      </c>
      <c r="C34" s="49"/>
      <c r="D34" s="50"/>
      <c r="E34" s="62"/>
      <c r="F34" s="56"/>
      <c r="G34" s="42"/>
      <c r="H34" s="66"/>
      <c r="I34" s="42"/>
      <c r="J34" s="43"/>
      <c r="K34" s="44"/>
      <c r="L34" s="45"/>
      <c r="M34" s="46">
        <v>20</v>
      </c>
      <c r="N34" s="47"/>
      <c r="O34" s="48" t="str">
        <f>IF(K34=0," ",M34/K34*60)</f>
        <v xml:space="preserve"> </v>
      </c>
      <c r="P34" s="48"/>
      <c r="Q34" s="65" t="str">
        <f>IF(K34=0," ",(G34*I34*60/O34)/1000)</f>
        <v xml:space="preserve"> </v>
      </c>
      <c r="R34" s="65"/>
      <c r="S34" s="37" t="s">
        <v>60</v>
      </c>
      <c r="T34" s="38"/>
      <c r="U34" s="38"/>
      <c r="V34" s="38"/>
      <c r="W34" s="38"/>
      <c r="X34" s="38"/>
      <c r="Y34" s="38"/>
      <c r="Z34" s="39"/>
      <c r="AA34" s="33"/>
      <c r="AB34" s="33"/>
      <c r="AC34" s="33"/>
      <c r="AD34" s="33"/>
      <c r="AE34" s="33"/>
      <c r="AG34" s="3">
        <v>3</v>
      </c>
      <c r="AH34" s="49"/>
      <c r="AI34" s="50"/>
      <c r="AJ34" s="62"/>
      <c r="AK34" s="56"/>
      <c r="AL34" s="42"/>
      <c r="AM34" s="66"/>
      <c r="AN34" s="42"/>
      <c r="AO34" s="43"/>
      <c r="AP34" s="44"/>
      <c r="AQ34" s="45"/>
      <c r="AR34" s="46">
        <v>20</v>
      </c>
      <c r="AS34" s="47"/>
      <c r="AT34" s="48" t="str">
        <f>IF(AP34=0," ",AR34/AP34*60)</f>
        <v xml:space="preserve"> </v>
      </c>
      <c r="AU34" s="48"/>
      <c r="AV34" s="65" t="str">
        <f>IF(AP34=0," ",(AL34*AN34*60/AT34)/1000)</f>
        <v xml:space="preserve"> </v>
      </c>
      <c r="AW34" s="65"/>
      <c r="AX34" s="37" t="s">
        <v>60</v>
      </c>
      <c r="AY34" s="38"/>
      <c r="AZ34" s="38"/>
      <c r="BA34" s="38"/>
      <c r="BB34" s="38"/>
      <c r="BC34" s="38"/>
      <c r="BD34" s="38"/>
      <c r="BE34" s="39"/>
      <c r="BF34" s="33"/>
      <c r="BG34" s="33"/>
      <c r="BH34" s="33"/>
      <c r="BI34" s="33"/>
      <c r="BJ34" s="33"/>
    </row>
    <row r="35" spans="2:62" ht="15" customHeight="1" x14ac:dyDescent="0.2">
      <c r="B35" s="3">
        <v>4</v>
      </c>
      <c r="C35" s="49"/>
      <c r="D35" s="50"/>
      <c r="E35" s="62"/>
      <c r="F35" s="62"/>
      <c r="G35" s="151"/>
      <c r="H35" s="151"/>
      <c r="I35" s="152"/>
      <c r="J35" s="153"/>
      <c r="K35" s="152"/>
      <c r="L35" s="153"/>
      <c r="M35" s="56"/>
      <c r="N35" s="52"/>
      <c r="O35" s="56"/>
      <c r="P35" s="52"/>
      <c r="Q35" s="56" t="str">
        <f>IF(N35*3600+O35*60+P35=0," ",(N35*3600+O35*60+P35)-(K35*3600+L35*60+M35))</f>
        <v xml:space="preserve"> </v>
      </c>
      <c r="R35" s="52"/>
      <c r="S35" s="56"/>
      <c r="T35" s="52"/>
      <c r="U35" s="57" t="str">
        <f>IF(Q35=" "," ",#REF!/Q35*60/10)</f>
        <v xml:space="preserve"> </v>
      </c>
      <c r="V35" s="58"/>
      <c r="W35" s="57" t="str">
        <f>IF(S35=0," ",#REF!/S35*60/10)</f>
        <v xml:space="preserve"> </v>
      </c>
      <c r="X35" s="58"/>
      <c r="Y35" s="59" t="str">
        <f>IF(G35=0," ",(G35*I35*60/MIN(U35:X35))/1000)</f>
        <v xml:space="preserve"> </v>
      </c>
      <c r="Z35" s="60"/>
      <c r="AA35" s="33"/>
      <c r="AB35" s="33"/>
      <c r="AC35" s="33"/>
      <c r="AD35" s="33"/>
      <c r="AE35" s="33"/>
      <c r="AG35" s="3">
        <v>4</v>
      </c>
      <c r="AH35" s="49"/>
      <c r="AI35" s="50"/>
      <c r="AJ35" s="62"/>
      <c r="AK35" s="62"/>
      <c r="AL35" s="151"/>
      <c r="AM35" s="151"/>
      <c r="AN35" s="152"/>
      <c r="AO35" s="153"/>
      <c r="AP35" s="152"/>
      <c r="AQ35" s="153"/>
      <c r="AR35" s="56"/>
      <c r="AS35" s="52"/>
      <c r="AT35" s="56"/>
      <c r="AU35" s="52"/>
      <c r="AV35" s="56" t="str">
        <f>IF(AS35*3600+AT35*60+AU35=0," ",(AS35*3600+AT35*60+AU35)-(AP35*3600+AQ35*60+AR35))</f>
        <v xml:space="preserve"> </v>
      </c>
      <c r="AW35" s="52"/>
      <c r="AX35" s="56"/>
      <c r="AY35" s="52"/>
      <c r="AZ35" s="57" t="str">
        <f>IF(AV35=" "," ",#REF!/AV35*60/10)</f>
        <v xml:space="preserve"> </v>
      </c>
      <c r="BA35" s="58"/>
      <c r="BB35" s="57" t="str">
        <f>IF(AX35=0," ",#REF!/AX35*60/10)</f>
        <v xml:space="preserve"> </v>
      </c>
      <c r="BC35" s="58"/>
      <c r="BD35" s="59" t="str">
        <f>IF(AL35=0," ",(AL35*AN35*60/MIN(AZ35:BC35))/1000)</f>
        <v xml:space="preserve"> </v>
      </c>
      <c r="BE35" s="60"/>
      <c r="BF35" s="33"/>
      <c r="BG35" s="33"/>
      <c r="BH35" s="33"/>
      <c r="BI35" s="33"/>
      <c r="BJ35" s="33"/>
    </row>
    <row r="36" spans="2:62" ht="15" customHeight="1" thickBot="1" x14ac:dyDescent="0.25">
      <c r="B36" s="3">
        <v>5</v>
      </c>
      <c r="C36" s="49"/>
      <c r="D36" s="50"/>
      <c r="E36" s="62"/>
      <c r="F36" s="62"/>
      <c r="G36" s="62"/>
      <c r="H36" s="62"/>
      <c r="I36" s="56"/>
      <c r="J36" s="52"/>
      <c r="K36" s="56"/>
      <c r="L36" s="52"/>
      <c r="M36" s="56"/>
      <c r="N36" s="52"/>
      <c r="O36" s="56"/>
      <c r="P36" s="52"/>
      <c r="Q36" s="56" t="str">
        <f>IF(N36*3600+O36*60+P36=0," ",(N36*3600+O36*60+P36)-(K36*3600+L36*60+M36))</f>
        <v xml:space="preserve"> </v>
      </c>
      <c r="R36" s="52"/>
      <c r="S36" s="56"/>
      <c r="T36" s="52"/>
      <c r="U36" s="57" t="str">
        <f>IF(Q36=" "," ",#REF!/Q36*60/10)</f>
        <v xml:space="preserve"> </v>
      </c>
      <c r="V36" s="58"/>
      <c r="W36" s="57" t="str">
        <f>IF(S36=0," ",#REF!/S36*60/10)</f>
        <v xml:space="preserve"> </v>
      </c>
      <c r="X36" s="58"/>
      <c r="Y36" s="59" t="str">
        <f>IF(G36=0," ",(G36*I36*60/MIN(U36:X36))/1000)</f>
        <v xml:space="preserve"> </v>
      </c>
      <c r="Z36" s="60"/>
      <c r="AA36" s="33"/>
      <c r="AB36" s="33"/>
      <c r="AC36" s="33"/>
      <c r="AD36" s="33"/>
      <c r="AE36" s="33"/>
      <c r="AG36" s="3">
        <v>5</v>
      </c>
      <c r="AH36" s="49"/>
      <c r="AI36" s="50"/>
      <c r="AJ36" s="62"/>
      <c r="AK36" s="62"/>
      <c r="AL36" s="62"/>
      <c r="AM36" s="62"/>
      <c r="AN36" s="56"/>
      <c r="AO36" s="52"/>
      <c r="AP36" s="56"/>
      <c r="AQ36" s="52"/>
      <c r="AR36" s="56"/>
      <c r="AS36" s="52"/>
      <c r="AT36" s="56"/>
      <c r="AU36" s="52"/>
      <c r="AV36" s="56" t="str">
        <f>IF(AS36*3600+AT36*60+AU36=0," ",(AS36*3600+AT36*60+AU36)-(AP36*3600+AQ36*60+AR36))</f>
        <v xml:space="preserve"> </v>
      </c>
      <c r="AW36" s="52"/>
      <c r="AX36" s="56"/>
      <c r="AY36" s="52"/>
      <c r="AZ36" s="57" t="str">
        <f>IF(AV36=" "," ",#REF!/AV36*60/10)</f>
        <v xml:space="preserve"> </v>
      </c>
      <c r="BA36" s="58"/>
      <c r="BB36" s="57" t="str">
        <f>IF(AX36=0," ",#REF!/AX36*60/10)</f>
        <v xml:space="preserve"> </v>
      </c>
      <c r="BC36" s="58"/>
      <c r="BD36" s="59" t="str">
        <f>IF(AL36=0," ",(AL36*AN36*60/MIN(AZ36:BC36))/1000)</f>
        <v xml:space="preserve"> </v>
      </c>
      <c r="BE36" s="60"/>
      <c r="BF36" s="33"/>
      <c r="BG36" s="33"/>
      <c r="BH36" s="33"/>
      <c r="BI36" s="33"/>
      <c r="BJ36" s="33"/>
    </row>
    <row r="37" spans="2:62" ht="15" customHeight="1" thickBot="1" x14ac:dyDescent="0.25">
      <c r="B37" s="3">
        <v>6</v>
      </c>
      <c r="C37" s="148"/>
      <c r="D37" s="149"/>
      <c r="E37" s="116"/>
      <c r="F37" s="118"/>
      <c r="G37" s="61"/>
      <c r="H37" s="61"/>
      <c r="I37" s="143"/>
      <c r="J37" s="144"/>
      <c r="K37" s="143"/>
      <c r="L37" s="144"/>
      <c r="M37" s="143"/>
      <c r="N37" s="144"/>
      <c r="O37" s="143"/>
      <c r="P37" s="144"/>
      <c r="Q37" s="143" t="str">
        <f>IF(N37*3600+O37*60+P37=0," ",(N37*3600+O37*60+P37)-(K37*3600+L37*60+M37))</f>
        <v xml:space="preserve"> </v>
      </c>
      <c r="R37" s="144"/>
      <c r="S37" s="145" t="s">
        <v>61</v>
      </c>
      <c r="T37" s="146"/>
      <c r="U37" s="146"/>
      <c r="V37" s="146"/>
      <c r="W37" s="146"/>
      <c r="X37" s="146"/>
      <c r="Y37" s="146"/>
      <c r="Z37" s="147"/>
      <c r="AA37" s="33"/>
      <c r="AB37" s="33"/>
      <c r="AC37" s="33"/>
      <c r="AD37" s="33"/>
      <c r="AE37" s="33"/>
      <c r="AG37" s="3">
        <v>6</v>
      </c>
      <c r="AH37" s="49"/>
      <c r="AI37" s="50"/>
      <c r="AJ37" s="62"/>
      <c r="AK37" s="62"/>
      <c r="AL37" s="62"/>
      <c r="AM37" s="62"/>
      <c r="AN37" s="56"/>
      <c r="AO37" s="52"/>
      <c r="AP37" s="56"/>
      <c r="AQ37" s="52"/>
      <c r="AR37" s="56"/>
      <c r="AS37" s="52"/>
      <c r="AT37" s="56"/>
      <c r="AU37" s="52"/>
      <c r="AV37" s="56" t="str">
        <f t="shared" ref="AV37:AV44" si="0">IF(AS37*3600+AT37*60+AU37=0," ",(AS37*3600+AT37*60+AU37)-(AP37*3600+AQ37*60+AR37))</f>
        <v xml:space="preserve"> </v>
      </c>
      <c r="AW37" s="52"/>
      <c r="AX37" s="56"/>
      <c r="AY37" s="52"/>
      <c r="AZ37" s="57" t="str">
        <f>IF(AV37=" "," ",#REF!/AV37*60/10)</f>
        <v xml:space="preserve"> </v>
      </c>
      <c r="BA37" s="58"/>
      <c r="BB37" s="57" t="str">
        <f>IF(AX37=0," ",#REF!/AX37*60/10)</f>
        <v xml:space="preserve"> </v>
      </c>
      <c r="BC37" s="58"/>
      <c r="BD37" s="59" t="str">
        <f t="shared" ref="BD37:BD44" si="1">IF(AL37=0," ",(AL37*AN37*60/MIN(AZ37:BC37))/1000)</f>
        <v xml:space="preserve"> </v>
      </c>
      <c r="BE37" s="60"/>
      <c r="BF37" s="33"/>
      <c r="BG37" s="33"/>
      <c r="BH37" s="33"/>
      <c r="BI37" s="33"/>
      <c r="BJ37" s="33"/>
    </row>
    <row r="38" spans="2:62" ht="15" customHeight="1" x14ac:dyDescent="0.2">
      <c r="B38" s="3">
        <v>7</v>
      </c>
      <c r="C38" s="33"/>
      <c r="D38" s="33"/>
      <c r="E38" s="40"/>
      <c r="F38" s="41"/>
      <c r="G38" s="37"/>
      <c r="H38" s="39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G38" s="3">
        <v>7</v>
      </c>
      <c r="AH38" s="49"/>
      <c r="AI38" s="50"/>
      <c r="AJ38" s="62"/>
      <c r="AK38" s="62"/>
      <c r="AL38" s="62"/>
      <c r="AM38" s="62"/>
      <c r="AN38" s="56"/>
      <c r="AO38" s="52"/>
      <c r="AP38" s="56"/>
      <c r="AQ38" s="52"/>
      <c r="AR38" s="56"/>
      <c r="AS38" s="52"/>
      <c r="AT38" s="56"/>
      <c r="AU38" s="52"/>
      <c r="AV38" s="56" t="str">
        <f t="shared" si="0"/>
        <v xml:space="preserve"> </v>
      </c>
      <c r="AW38" s="52"/>
      <c r="AX38" s="56"/>
      <c r="AY38" s="52"/>
      <c r="AZ38" s="57" t="str">
        <f>IF(AV38=" "," ",#REF!/AV38*60/10)</f>
        <v xml:space="preserve"> </v>
      </c>
      <c r="BA38" s="58"/>
      <c r="BB38" s="57" t="str">
        <f>IF(AX38=0," ",#REF!/AX38*60/10)</f>
        <v xml:space="preserve"> </v>
      </c>
      <c r="BC38" s="58"/>
      <c r="BD38" s="59" t="str">
        <f t="shared" si="1"/>
        <v xml:space="preserve"> </v>
      </c>
      <c r="BE38" s="60"/>
      <c r="BF38" s="33"/>
      <c r="BG38" s="33"/>
      <c r="BH38" s="33"/>
      <c r="BI38" s="33"/>
      <c r="BJ38" s="33"/>
    </row>
    <row r="39" spans="2:62" ht="15" customHeight="1" x14ac:dyDescent="0.2">
      <c r="B39" s="3">
        <v>8</v>
      </c>
      <c r="C39" s="33"/>
      <c r="D39" s="33"/>
      <c r="E39" s="37"/>
      <c r="F39" s="39"/>
      <c r="G39" s="37"/>
      <c r="H39" s="39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G39" s="3">
        <v>8</v>
      </c>
      <c r="AH39" s="49"/>
      <c r="AI39" s="50"/>
      <c r="AJ39" s="62"/>
      <c r="AK39" s="62"/>
      <c r="AL39" s="62"/>
      <c r="AM39" s="62"/>
      <c r="AN39" s="56"/>
      <c r="AO39" s="52"/>
      <c r="AP39" s="56"/>
      <c r="AQ39" s="52"/>
      <c r="AR39" s="56"/>
      <c r="AS39" s="52"/>
      <c r="AT39" s="56"/>
      <c r="AU39" s="52"/>
      <c r="AV39" s="56" t="str">
        <f t="shared" si="0"/>
        <v xml:space="preserve"> </v>
      </c>
      <c r="AW39" s="52"/>
      <c r="AX39" s="56"/>
      <c r="AY39" s="52"/>
      <c r="AZ39" s="57" t="str">
        <f>IF(AV39=" "," ",#REF!/AV39*60/10)</f>
        <v xml:space="preserve"> </v>
      </c>
      <c r="BA39" s="58"/>
      <c r="BB39" s="57" t="str">
        <f>IF(AX39=0," ",#REF!/AX39*60/10)</f>
        <v xml:space="preserve"> </v>
      </c>
      <c r="BC39" s="58"/>
      <c r="BD39" s="59" t="str">
        <f t="shared" si="1"/>
        <v xml:space="preserve"> </v>
      </c>
      <c r="BE39" s="60"/>
      <c r="BF39" s="33"/>
      <c r="BG39" s="33"/>
      <c r="BH39" s="33"/>
      <c r="BI39" s="33"/>
      <c r="BJ39" s="33"/>
    </row>
    <row r="40" spans="2:62" ht="15" customHeight="1" x14ac:dyDescent="0.2">
      <c r="B40" s="3">
        <v>9</v>
      </c>
      <c r="C40" s="150"/>
      <c r="D40" s="150"/>
      <c r="E40" s="40"/>
      <c r="F40" s="41"/>
      <c r="G40" s="40"/>
      <c r="H40" s="41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33"/>
      <c r="AB40" s="33"/>
      <c r="AC40" s="33"/>
      <c r="AD40" s="33"/>
      <c r="AE40" s="33"/>
      <c r="AG40" s="3">
        <v>9</v>
      </c>
      <c r="AH40" s="49"/>
      <c r="AI40" s="50"/>
      <c r="AJ40" s="62"/>
      <c r="AK40" s="62"/>
      <c r="AL40" s="62"/>
      <c r="AM40" s="62"/>
      <c r="AN40" s="56"/>
      <c r="AO40" s="52"/>
      <c r="AP40" s="56"/>
      <c r="AQ40" s="52"/>
      <c r="AR40" s="56"/>
      <c r="AS40" s="52"/>
      <c r="AT40" s="56"/>
      <c r="AU40" s="52"/>
      <c r="AV40" s="56" t="str">
        <f t="shared" si="0"/>
        <v xml:space="preserve"> </v>
      </c>
      <c r="AW40" s="52"/>
      <c r="AX40" s="56"/>
      <c r="AY40" s="52"/>
      <c r="AZ40" s="57" t="str">
        <f>IF(AV40=" "," ",#REF!/AV40*60/10)</f>
        <v xml:space="preserve"> </v>
      </c>
      <c r="BA40" s="58"/>
      <c r="BB40" s="57" t="str">
        <f>IF(AX40=0," ",#REF!/AX40*60/10)</f>
        <v xml:space="preserve"> </v>
      </c>
      <c r="BC40" s="58"/>
      <c r="BD40" s="59" t="str">
        <f t="shared" si="1"/>
        <v xml:space="preserve"> </v>
      </c>
      <c r="BE40" s="60"/>
      <c r="BF40" s="33"/>
      <c r="BG40" s="33"/>
      <c r="BH40" s="33"/>
      <c r="BI40" s="33"/>
      <c r="BJ40" s="33"/>
    </row>
    <row r="41" spans="2:62" ht="15" customHeight="1" x14ac:dyDescent="0.2">
      <c r="B41" s="3">
        <v>10</v>
      </c>
      <c r="C41" s="33"/>
      <c r="D41" s="33"/>
      <c r="E41" s="37"/>
      <c r="F41" s="39"/>
      <c r="G41" s="37"/>
      <c r="H41" s="39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G41" s="3">
        <v>10</v>
      </c>
      <c r="AH41" s="49"/>
      <c r="AI41" s="50"/>
      <c r="AJ41" s="62"/>
      <c r="AK41" s="62"/>
      <c r="AL41" s="62"/>
      <c r="AM41" s="62"/>
      <c r="AN41" s="56"/>
      <c r="AO41" s="52"/>
      <c r="AP41" s="56"/>
      <c r="AQ41" s="52"/>
      <c r="AR41" s="56"/>
      <c r="AS41" s="52"/>
      <c r="AT41" s="56"/>
      <c r="AU41" s="52"/>
      <c r="AV41" s="56" t="str">
        <f t="shared" si="0"/>
        <v xml:space="preserve"> </v>
      </c>
      <c r="AW41" s="52"/>
      <c r="AX41" s="56"/>
      <c r="AY41" s="52"/>
      <c r="AZ41" s="57" t="str">
        <f>IF(AV41=" "," ",#REF!/AV41*60/10)</f>
        <v xml:space="preserve"> </v>
      </c>
      <c r="BA41" s="58"/>
      <c r="BB41" s="57" t="str">
        <f>IF(AX41=0," ",#REF!/AX41*60/10)</f>
        <v xml:space="preserve"> </v>
      </c>
      <c r="BC41" s="58"/>
      <c r="BD41" s="59" t="str">
        <f t="shared" si="1"/>
        <v xml:space="preserve"> </v>
      </c>
      <c r="BE41" s="60"/>
      <c r="BF41" s="33"/>
      <c r="BG41" s="33"/>
      <c r="BH41" s="33"/>
      <c r="BI41" s="33"/>
      <c r="BJ41" s="33"/>
    </row>
    <row r="42" spans="2:62" ht="15" customHeight="1" x14ac:dyDescent="0.2">
      <c r="B42" s="3">
        <v>11</v>
      </c>
      <c r="C42" s="33"/>
      <c r="D42" s="33"/>
      <c r="E42" s="37"/>
      <c r="F42" s="39"/>
      <c r="G42" s="37"/>
      <c r="H42" s="39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G42" s="3">
        <v>11</v>
      </c>
      <c r="AH42" s="49"/>
      <c r="AI42" s="50"/>
      <c r="AJ42" s="62"/>
      <c r="AK42" s="62"/>
      <c r="AL42" s="62"/>
      <c r="AM42" s="62"/>
      <c r="AN42" s="56"/>
      <c r="AO42" s="52"/>
      <c r="AP42" s="56"/>
      <c r="AQ42" s="52"/>
      <c r="AR42" s="56"/>
      <c r="AS42" s="52"/>
      <c r="AT42" s="56"/>
      <c r="AU42" s="52"/>
      <c r="AV42" s="56" t="str">
        <f t="shared" si="0"/>
        <v xml:space="preserve"> </v>
      </c>
      <c r="AW42" s="52"/>
      <c r="AX42" s="56"/>
      <c r="AY42" s="52"/>
      <c r="AZ42" s="57" t="str">
        <f>IF(AV42=" "," ",#REF!/AV42*60/10)</f>
        <v xml:space="preserve"> </v>
      </c>
      <c r="BA42" s="58"/>
      <c r="BB42" s="57" t="str">
        <f>IF(AX42=0," ",#REF!/AX42*60/10)</f>
        <v xml:space="preserve"> </v>
      </c>
      <c r="BC42" s="58"/>
      <c r="BD42" s="59" t="str">
        <f t="shared" si="1"/>
        <v xml:space="preserve"> </v>
      </c>
      <c r="BE42" s="60"/>
      <c r="BF42" s="33"/>
      <c r="BG42" s="33"/>
      <c r="BH42" s="33"/>
      <c r="BI42" s="33"/>
      <c r="BJ42" s="33"/>
    </row>
    <row r="43" spans="2:62" ht="15" customHeight="1" x14ac:dyDescent="0.2">
      <c r="B43" s="3">
        <v>12</v>
      </c>
      <c r="C43" s="33"/>
      <c r="D43" s="33"/>
      <c r="E43" s="37"/>
      <c r="F43" s="39"/>
      <c r="G43" s="37"/>
      <c r="H43" s="39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G43" s="3">
        <v>12</v>
      </c>
      <c r="AH43" s="49"/>
      <c r="AI43" s="50"/>
      <c r="AJ43" s="62"/>
      <c r="AK43" s="62"/>
      <c r="AL43" s="62"/>
      <c r="AM43" s="62"/>
      <c r="AN43" s="56"/>
      <c r="AO43" s="52"/>
      <c r="AP43" s="56"/>
      <c r="AQ43" s="52"/>
      <c r="AR43" s="56"/>
      <c r="AS43" s="52"/>
      <c r="AT43" s="56"/>
      <c r="AU43" s="52"/>
      <c r="AV43" s="56" t="str">
        <f t="shared" si="0"/>
        <v xml:space="preserve"> </v>
      </c>
      <c r="AW43" s="52"/>
      <c r="AX43" s="56"/>
      <c r="AY43" s="52"/>
      <c r="AZ43" s="57" t="str">
        <f>IF(AV43=" "," ",#REF!/AV43*60/10)</f>
        <v xml:space="preserve"> </v>
      </c>
      <c r="BA43" s="58"/>
      <c r="BB43" s="57" t="str">
        <f>IF(AX43=0," ",#REF!/AX43*60/10)</f>
        <v xml:space="preserve"> </v>
      </c>
      <c r="BC43" s="58"/>
      <c r="BD43" s="59" t="str">
        <f t="shared" si="1"/>
        <v xml:space="preserve"> </v>
      </c>
      <c r="BE43" s="60"/>
      <c r="BF43" s="33"/>
      <c r="BG43" s="33"/>
      <c r="BH43" s="33"/>
      <c r="BI43" s="33"/>
      <c r="BJ43" s="33"/>
    </row>
    <row r="44" spans="2:62" ht="15" customHeight="1" thickBot="1" x14ac:dyDescent="0.25">
      <c r="B44" s="3">
        <v>13</v>
      </c>
      <c r="C44" s="33"/>
      <c r="D44" s="33"/>
      <c r="E44" s="37"/>
      <c r="F44" s="39"/>
      <c r="G44" s="37"/>
      <c r="H44" s="39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G44" s="3">
        <v>13</v>
      </c>
      <c r="AH44" s="49"/>
      <c r="AI44" s="50"/>
      <c r="AJ44" s="62"/>
      <c r="AK44" s="62"/>
      <c r="AL44" s="62"/>
      <c r="AM44" s="62"/>
      <c r="AN44" s="56"/>
      <c r="AO44" s="52"/>
      <c r="AP44" s="56"/>
      <c r="AQ44" s="52"/>
      <c r="AR44" s="56"/>
      <c r="AS44" s="52"/>
      <c r="AT44" s="56"/>
      <c r="AU44" s="52"/>
      <c r="AV44" s="56" t="str">
        <f t="shared" si="0"/>
        <v xml:space="preserve"> </v>
      </c>
      <c r="AW44" s="52"/>
      <c r="AX44" s="56"/>
      <c r="AY44" s="52"/>
      <c r="AZ44" s="57" t="str">
        <f>IF(AV44=" "," ",#REF!/AV44*60/10)</f>
        <v xml:space="preserve"> </v>
      </c>
      <c r="BA44" s="58"/>
      <c r="BB44" s="57" t="str">
        <f>IF(AX44=0," ",#REF!/AX44*60/10)</f>
        <v xml:space="preserve"> </v>
      </c>
      <c r="BC44" s="58"/>
      <c r="BD44" s="59" t="str">
        <f t="shared" si="1"/>
        <v xml:space="preserve"> </v>
      </c>
      <c r="BE44" s="60"/>
      <c r="BF44" s="33"/>
      <c r="BG44" s="33"/>
      <c r="BH44" s="33"/>
      <c r="BI44" s="33"/>
      <c r="BJ44" s="33"/>
    </row>
    <row r="45" spans="2:62" ht="15" customHeight="1" thickBot="1" x14ac:dyDescent="0.25">
      <c r="B45" s="3">
        <v>14</v>
      </c>
      <c r="C45" s="33"/>
      <c r="D45" s="33"/>
      <c r="E45" s="37"/>
      <c r="F45" s="39"/>
      <c r="G45" s="37"/>
      <c r="H45" s="39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G45" s="3">
        <v>14</v>
      </c>
      <c r="AH45" s="148"/>
      <c r="AI45" s="149"/>
      <c r="AJ45" s="116"/>
      <c r="AK45" s="118"/>
      <c r="AL45" s="61"/>
      <c r="AM45" s="61"/>
      <c r="AN45" s="143"/>
      <c r="AO45" s="144"/>
      <c r="AP45" s="143"/>
      <c r="AQ45" s="144"/>
      <c r="AR45" s="143"/>
      <c r="AS45" s="144"/>
      <c r="AT45" s="143"/>
      <c r="AU45" s="144"/>
      <c r="AV45" s="143" t="str">
        <f>IF(AS45*3600+AT45*60+AU45=0," ",(AS45*3600+AT45*60+AU45)-(AP45*3600+AQ45*60+AR45))</f>
        <v xml:space="preserve"> </v>
      </c>
      <c r="AW45" s="144"/>
      <c r="AX45" s="145" t="s">
        <v>61</v>
      </c>
      <c r="AY45" s="146"/>
      <c r="AZ45" s="146"/>
      <c r="BA45" s="146"/>
      <c r="BB45" s="146"/>
      <c r="BC45" s="146"/>
      <c r="BD45" s="146"/>
      <c r="BE45" s="147"/>
      <c r="BF45" s="33"/>
      <c r="BG45" s="33"/>
      <c r="BH45" s="33"/>
      <c r="BI45" s="33"/>
      <c r="BJ45" s="33"/>
    </row>
    <row r="46" spans="2:62" ht="15" customHeight="1" x14ac:dyDescent="0.2">
      <c r="B46" s="3">
        <v>15</v>
      </c>
      <c r="C46" s="33"/>
      <c r="D46" s="33"/>
      <c r="E46" s="37"/>
      <c r="F46" s="39"/>
      <c r="G46" s="37"/>
      <c r="H46" s="39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G46" s="3">
        <v>15</v>
      </c>
      <c r="AH46" s="33"/>
      <c r="AI46" s="33"/>
      <c r="AJ46" s="40"/>
      <c r="AK46" s="41"/>
      <c r="AL46" s="37"/>
      <c r="AM46" s="39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</row>
    <row r="47" spans="2:62" ht="15" customHeight="1" x14ac:dyDescent="0.2">
      <c r="B47" s="4"/>
      <c r="C47" s="33"/>
      <c r="D47" s="33"/>
      <c r="E47" s="37"/>
      <c r="F47" s="39"/>
      <c r="G47" s="37"/>
      <c r="H47" s="39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G47" s="4"/>
      <c r="AH47" s="33"/>
      <c r="AI47" s="33"/>
      <c r="AJ47" s="37"/>
      <c r="AK47" s="39"/>
      <c r="AL47" s="37"/>
      <c r="AM47" s="39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</row>
    <row r="48" spans="2:62" ht="15" customHeight="1" x14ac:dyDescent="0.2">
      <c r="B48" s="11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G48" s="11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</row>
    <row r="49" spans="2:62" ht="15" customHeight="1" x14ac:dyDescent="0.2">
      <c r="B49" s="2" t="s">
        <v>38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AE49" s="7"/>
      <c r="AG49" s="2" t="s">
        <v>38</v>
      </c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J49" s="7"/>
    </row>
    <row r="50" spans="2:62" ht="15" customHeight="1" x14ac:dyDescent="0.2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</row>
    <row r="51" spans="2:62" ht="15" customHeight="1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2:62" ht="15" customHeight="1" x14ac:dyDescent="0.2">
      <c r="B52" s="2"/>
      <c r="AG52" s="2"/>
    </row>
    <row r="53" spans="2:62" ht="15" customHeight="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2:62" ht="15" customHeight="1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2:62" ht="15" customHeight="1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2:62" ht="15" customHeight="1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2:62" ht="15" customHeight="1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2:62" ht="15" customHeight="1" x14ac:dyDescent="0.2">
      <c r="B58" s="135" t="s">
        <v>108</v>
      </c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4" t="s">
        <v>50</v>
      </c>
      <c r="AB58" s="134"/>
      <c r="AC58" s="134"/>
      <c r="AD58" s="134"/>
      <c r="AE58" s="134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20"/>
      <c r="BG58" s="20"/>
      <c r="BH58" s="20"/>
      <c r="BI58" s="20"/>
      <c r="BJ58" s="20"/>
    </row>
    <row r="59" spans="2:62" ht="15" customHeight="1" x14ac:dyDescent="0.2"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4"/>
      <c r="AB59" s="134"/>
      <c r="AC59" s="134"/>
      <c r="AD59" s="134"/>
      <c r="AE59" s="134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20"/>
      <c r="BG59" s="20"/>
      <c r="BH59" s="20"/>
      <c r="BI59" s="20"/>
      <c r="BJ59" s="20"/>
    </row>
    <row r="60" spans="2:62" ht="15" customHeight="1" x14ac:dyDescent="0.2">
      <c r="B60"/>
      <c r="C60"/>
      <c r="AG60"/>
      <c r="AH60"/>
    </row>
    <row r="61" spans="2:62" ht="15" customHeight="1" x14ac:dyDescent="0.2">
      <c r="B61" s="132" t="s">
        <v>2</v>
      </c>
      <c r="C61" s="132"/>
      <c r="D61" s="132"/>
      <c r="E61" s="133" t="s">
        <v>0</v>
      </c>
      <c r="F61" s="133"/>
      <c r="G61" s="133"/>
      <c r="H61" s="133"/>
      <c r="I61" s="133"/>
      <c r="J61" s="133"/>
      <c r="L61" s="132" t="s">
        <v>109</v>
      </c>
      <c r="M61" s="132"/>
      <c r="N61" s="132"/>
      <c r="O61" s="132"/>
      <c r="P61" s="132"/>
      <c r="Q61" s="133"/>
      <c r="R61" s="133"/>
      <c r="S61" s="133"/>
      <c r="T61" s="133"/>
      <c r="U61" s="133"/>
      <c r="V61" s="133"/>
      <c r="X61" s="132" t="s">
        <v>1</v>
      </c>
      <c r="Y61" s="132"/>
      <c r="Z61" s="132"/>
      <c r="AA61" s="132"/>
      <c r="AB61" s="133"/>
      <c r="AC61" s="133"/>
      <c r="AD61" s="133"/>
      <c r="AG61"/>
      <c r="AH61"/>
    </row>
    <row r="62" spans="2:62" ht="15" customHeight="1" thickBot="1" x14ac:dyDescent="0.25">
      <c r="B62"/>
      <c r="C62"/>
      <c r="AG62"/>
      <c r="AH62"/>
    </row>
    <row r="63" spans="2:62" ht="15" customHeight="1" thickBot="1" x14ac:dyDescent="0.25">
      <c r="B63" s="33" t="s">
        <v>8</v>
      </c>
      <c r="C63" s="33"/>
      <c r="D63" s="33"/>
      <c r="E63" s="37" t="s">
        <v>39</v>
      </c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9"/>
      <c r="Q63" s="33" t="s">
        <v>31</v>
      </c>
      <c r="R63" s="33"/>
      <c r="S63" s="33"/>
      <c r="T63" s="33"/>
      <c r="U63" s="33"/>
      <c r="V63" s="116"/>
      <c r="W63" s="117"/>
      <c r="X63" s="131"/>
      <c r="Y63" s="116"/>
      <c r="Z63" s="117"/>
      <c r="AA63" s="117"/>
      <c r="AB63" s="117"/>
      <c r="AC63" s="117"/>
      <c r="AD63" s="117"/>
      <c r="AE63" s="118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</row>
    <row r="64" spans="2:62" ht="15" customHeight="1" thickBot="1" x14ac:dyDescent="0.25">
      <c r="B64" s="33" t="s">
        <v>10</v>
      </c>
      <c r="C64" s="33"/>
      <c r="D64" s="33"/>
      <c r="E64" s="37" t="s">
        <v>11</v>
      </c>
      <c r="F64" s="39"/>
      <c r="G64" s="128"/>
      <c r="H64" s="129"/>
      <c r="I64" s="129"/>
      <c r="J64" s="129"/>
      <c r="K64" s="129"/>
      <c r="L64" s="129"/>
      <c r="M64" s="129"/>
      <c r="N64" s="129"/>
      <c r="O64" s="129"/>
      <c r="P64" s="130"/>
      <c r="Q64" s="33" t="s">
        <v>32</v>
      </c>
      <c r="R64" s="33"/>
      <c r="S64" s="101" t="s">
        <v>46</v>
      </c>
      <c r="T64" s="101"/>
      <c r="U64" s="101"/>
      <c r="V64" s="33" t="s">
        <v>33</v>
      </c>
      <c r="W64" s="33"/>
      <c r="X64" s="101" t="s">
        <v>21</v>
      </c>
      <c r="Y64" s="101"/>
      <c r="Z64" s="101"/>
      <c r="AA64" s="33" t="s">
        <v>9</v>
      </c>
      <c r="AB64" s="33"/>
      <c r="AC64" s="101"/>
      <c r="AD64" s="101"/>
      <c r="AE64" s="128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</row>
    <row r="65" spans="2:62" ht="15" customHeight="1" thickBot="1" x14ac:dyDescent="0.25">
      <c r="B65" s="33"/>
      <c r="C65" s="33"/>
      <c r="D65" s="33"/>
      <c r="E65" s="37" t="s">
        <v>12</v>
      </c>
      <c r="F65" s="39"/>
      <c r="G65" s="128"/>
      <c r="H65" s="129"/>
      <c r="I65" s="130"/>
      <c r="J65" s="37" t="s">
        <v>13</v>
      </c>
      <c r="K65" s="38"/>
      <c r="L65" s="39"/>
      <c r="M65" s="128"/>
      <c r="N65" s="129"/>
      <c r="O65" s="129"/>
      <c r="P65" s="130"/>
      <c r="Q65" s="37" t="s">
        <v>23</v>
      </c>
      <c r="R65" s="38"/>
      <c r="S65" s="38"/>
      <c r="T65" s="39"/>
      <c r="U65" s="33" t="s">
        <v>47</v>
      </c>
      <c r="V65" s="33"/>
      <c r="W65" s="126"/>
      <c r="X65" s="127"/>
      <c r="Y65" s="38" t="s">
        <v>34</v>
      </c>
      <c r="Z65" s="38"/>
      <c r="AA65" s="42"/>
      <c r="AB65" s="66"/>
      <c r="AC65" s="66"/>
      <c r="AD65" s="66"/>
      <c r="AE65" s="66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D65" s="7"/>
      <c r="BE65" s="7"/>
      <c r="BF65" s="7"/>
      <c r="BG65" s="7"/>
      <c r="BH65" s="7"/>
      <c r="BI65" s="7"/>
      <c r="BJ65" s="7"/>
    </row>
    <row r="66" spans="2:62" ht="15" customHeight="1" x14ac:dyDescent="0.2">
      <c r="B66" s="33" t="s">
        <v>14</v>
      </c>
      <c r="C66" s="33"/>
      <c r="D66" s="33"/>
      <c r="E66" s="33" t="s">
        <v>16</v>
      </c>
      <c r="F66" s="33"/>
      <c r="G66" s="33"/>
      <c r="H66" s="128" t="s">
        <v>45</v>
      </c>
      <c r="I66" s="130"/>
      <c r="J66" s="120" t="s">
        <v>17</v>
      </c>
      <c r="K66" s="121"/>
      <c r="L66" s="121"/>
      <c r="M66" s="122"/>
      <c r="N66" s="128" t="s">
        <v>18</v>
      </c>
      <c r="O66" s="129"/>
      <c r="P66" s="130"/>
      <c r="Q66" s="123"/>
      <c r="R66" s="124"/>
      <c r="S66" s="124"/>
      <c r="T66" s="125"/>
      <c r="U66" s="37" t="s">
        <v>35</v>
      </c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G66" s="7"/>
      <c r="AH66" s="7"/>
      <c r="AI66" s="7"/>
      <c r="AJ66" s="7"/>
      <c r="AK66" s="7"/>
      <c r="AL66" s="7"/>
      <c r="AM66" s="7"/>
      <c r="AN66" s="7"/>
      <c r="AO66" s="21"/>
      <c r="AP66" s="21"/>
      <c r="AQ66" s="21"/>
      <c r="AR66" s="21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</row>
    <row r="67" spans="2:62" ht="15" customHeight="1" thickBot="1" x14ac:dyDescent="0.25">
      <c r="B67" s="33" t="s">
        <v>15</v>
      </c>
      <c r="C67" s="33"/>
      <c r="D67" s="33"/>
      <c r="E67" s="33" t="s">
        <v>19</v>
      </c>
      <c r="F67" s="33"/>
      <c r="G67" s="33"/>
      <c r="H67" s="33"/>
      <c r="I67" s="119" t="s">
        <v>93</v>
      </c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 t="s">
        <v>63</v>
      </c>
      <c r="V67" s="119"/>
      <c r="W67" s="119"/>
      <c r="X67" s="119"/>
      <c r="Y67" s="119"/>
      <c r="Z67" s="119"/>
      <c r="AA67" s="119"/>
      <c r="AB67" s="119"/>
      <c r="AC67" s="119"/>
      <c r="AD67" s="119"/>
      <c r="AE67" s="155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</row>
    <row r="68" spans="2:62" ht="15" customHeight="1" thickBot="1" x14ac:dyDescent="0.25">
      <c r="B68" s="33"/>
      <c r="C68" s="33"/>
      <c r="D68" s="33"/>
      <c r="E68" s="33" t="s">
        <v>20</v>
      </c>
      <c r="F68" s="33"/>
      <c r="G68" s="33"/>
      <c r="H68" s="33"/>
      <c r="I68" s="116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8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55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</row>
    <row r="69" spans="2:62" ht="15" customHeight="1" thickBot="1" x14ac:dyDescent="0.25">
      <c r="B69" s="33"/>
      <c r="C69" s="33"/>
      <c r="D69" s="33"/>
      <c r="E69" s="33" t="s">
        <v>22</v>
      </c>
      <c r="F69" s="33"/>
      <c r="G69" s="33"/>
      <c r="H69" s="33"/>
      <c r="I69" s="113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5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55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</row>
    <row r="70" spans="2:62" ht="15" customHeight="1" x14ac:dyDescent="0.2">
      <c r="B70" s="33"/>
      <c r="C70" s="33"/>
      <c r="D70" s="33"/>
      <c r="E70" s="33" t="s">
        <v>24</v>
      </c>
      <c r="F70" s="33"/>
      <c r="G70" s="33"/>
      <c r="H70" s="33"/>
      <c r="I70" s="101"/>
      <c r="J70" s="101"/>
      <c r="K70" s="101"/>
      <c r="L70" s="101"/>
      <c r="M70" s="37" t="s">
        <v>26</v>
      </c>
      <c r="N70" s="38"/>
      <c r="O70" s="39"/>
      <c r="P70" s="101"/>
      <c r="Q70" s="101"/>
      <c r="R70" s="101"/>
      <c r="S70" s="101"/>
      <c r="T70" s="101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55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</row>
    <row r="71" spans="2:62" ht="15" customHeight="1" x14ac:dyDescent="0.2">
      <c r="B71" s="33"/>
      <c r="C71" s="33"/>
      <c r="D71" s="33"/>
      <c r="E71" s="33" t="s">
        <v>43</v>
      </c>
      <c r="F71" s="33"/>
      <c r="G71" s="33"/>
      <c r="H71" s="33"/>
      <c r="I71" s="33" t="s">
        <v>65</v>
      </c>
      <c r="J71" s="33"/>
      <c r="K71" s="33"/>
      <c r="L71" s="33"/>
      <c r="M71" s="102"/>
      <c r="N71" s="102"/>
      <c r="O71" s="102"/>
      <c r="P71" s="102"/>
      <c r="Q71" s="102"/>
      <c r="R71" s="102"/>
      <c r="S71" s="102"/>
      <c r="T71" s="102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55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</row>
    <row r="72" spans="2:62" ht="15" customHeight="1" x14ac:dyDescent="0.2">
      <c r="B72" s="33" t="s">
        <v>25</v>
      </c>
      <c r="C72" s="33"/>
      <c r="D72" s="33"/>
      <c r="E72" s="33" t="s">
        <v>19</v>
      </c>
      <c r="F72" s="33"/>
      <c r="G72" s="33"/>
      <c r="H72" s="101" t="s">
        <v>68</v>
      </c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55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</row>
    <row r="73" spans="2:62" ht="15" customHeight="1" x14ac:dyDescent="0.2">
      <c r="B73" s="33"/>
      <c r="C73" s="33"/>
      <c r="D73" s="33"/>
      <c r="E73" s="33" t="s">
        <v>27</v>
      </c>
      <c r="F73" s="33"/>
      <c r="G73" s="33"/>
      <c r="H73" s="101" t="s">
        <v>69</v>
      </c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55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</row>
    <row r="74" spans="2:62" ht="15" customHeight="1" x14ac:dyDescent="0.2">
      <c r="B74" s="33"/>
      <c r="C74" s="33"/>
      <c r="D74" s="33"/>
      <c r="E74" s="33" t="s">
        <v>28</v>
      </c>
      <c r="F74" s="33"/>
      <c r="G74" s="33"/>
      <c r="H74" s="101" t="s">
        <v>72</v>
      </c>
      <c r="I74" s="101"/>
      <c r="J74" s="101"/>
      <c r="K74" s="101"/>
      <c r="L74" s="101"/>
      <c r="M74" s="101"/>
      <c r="N74" s="33" t="s">
        <v>29</v>
      </c>
      <c r="O74" s="33"/>
      <c r="P74" s="101">
        <v>1.2</v>
      </c>
      <c r="Q74" s="101"/>
      <c r="R74" s="101"/>
      <c r="S74" s="102"/>
      <c r="T74" s="102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55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</row>
    <row r="75" spans="2:62" ht="15" customHeight="1" x14ac:dyDescent="0.2">
      <c r="B75" s="33" t="s">
        <v>40</v>
      </c>
      <c r="C75" s="33"/>
      <c r="D75" s="33"/>
      <c r="E75" s="33" t="s">
        <v>41</v>
      </c>
      <c r="F75" s="33"/>
      <c r="G75" s="33"/>
      <c r="H75" s="101"/>
      <c r="I75" s="101"/>
      <c r="J75" s="101"/>
      <c r="K75" s="101"/>
      <c r="L75" s="101"/>
      <c r="M75" s="101"/>
      <c r="N75" s="33" t="s">
        <v>42</v>
      </c>
      <c r="O75" s="33"/>
      <c r="P75" s="101"/>
      <c r="Q75" s="101"/>
      <c r="R75" s="101"/>
      <c r="S75" s="102"/>
      <c r="T75" s="102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55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</row>
    <row r="76" spans="2:62" ht="15" customHeight="1" x14ac:dyDescent="0.2">
      <c r="B76" s="92" t="s">
        <v>97</v>
      </c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4"/>
      <c r="U76" s="33" t="s">
        <v>30</v>
      </c>
      <c r="V76" s="33"/>
      <c r="W76" s="33"/>
      <c r="X76" s="33"/>
      <c r="Y76" s="33"/>
      <c r="Z76" s="33"/>
      <c r="AA76" s="33"/>
      <c r="AB76" s="33"/>
      <c r="AC76" s="33"/>
      <c r="AD76" s="33"/>
      <c r="AE76" s="37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</row>
    <row r="77" spans="2:62" ht="15" customHeight="1" x14ac:dyDescent="0.2">
      <c r="B77" s="95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7"/>
      <c r="U77" s="83" t="s">
        <v>64</v>
      </c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7"/>
      <c r="BB77" s="17"/>
      <c r="BC77" s="17"/>
      <c r="BD77" s="17"/>
      <c r="BE77" s="17"/>
      <c r="BF77" s="17"/>
      <c r="BG77" s="17"/>
      <c r="BH77" s="17"/>
      <c r="BI77" s="17"/>
      <c r="BJ77" s="17"/>
    </row>
    <row r="78" spans="2:62" ht="15" customHeight="1" x14ac:dyDescent="0.2">
      <c r="B78" s="95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7"/>
      <c r="U78" s="86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</row>
    <row r="79" spans="2:62" ht="15" customHeight="1" x14ac:dyDescent="0.2">
      <c r="B79" s="95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7"/>
      <c r="U79" s="86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</row>
    <row r="80" spans="2:62" ht="15" customHeight="1" x14ac:dyDescent="0.2">
      <c r="B80" s="95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7"/>
      <c r="U80" s="86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</row>
    <row r="81" spans="2:62" ht="15" customHeight="1" x14ac:dyDescent="0.2">
      <c r="B81" s="95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7"/>
      <c r="U81" s="86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</row>
    <row r="82" spans="2:62" ht="15" customHeight="1" x14ac:dyDescent="0.2">
      <c r="B82" s="95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7"/>
      <c r="U82" s="86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</row>
    <row r="83" spans="2:62" ht="15" customHeight="1" x14ac:dyDescent="0.2">
      <c r="B83" s="98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100"/>
      <c r="U83" s="89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</row>
    <row r="84" spans="2:62" ht="15" customHeight="1" x14ac:dyDescent="0.2">
      <c r="B84" s="77" t="s">
        <v>70</v>
      </c>
      <c r="C84" s="80" t="s">
        <v>52</v>
      </c>
      <c r="D84" s="81"/>
      <c r="E84" s="69" t="s">
        <v>53</v>
      </c>
      <c r="F84" s="69"/>
      <c r="G84" s="70" t="s">
        <v>54</v>
      </c>
      <c r="H84" s="33"/>
      <c r="I84" s="70" t="s">
        <v>55</v>
      </c>
      <c r="J84" s="33"/>
      <c r="K84" s="71" t="s">
        <v>51</v>
      </c>
      <c r="L84" s="72"/>
      <c r="M84" s="71" t="s">
        <v>56</v>
      </c>
      <c r="N84" s="72"/>
      <c r="O84" s="71" t="s">
        <v>57</v>
      </c>
      <c r="P84" s="72"/>
      <c r="Q84" s="82" t="s">
        <v>59</v>
      </c>
      <c r="R84" s="82"/>
      <c r="S84" s="104" t="s">
        <v>67</v>
      </c>
      <c r="T84" s="105"/>
      <c r="U84" s="105"/>
      <c r="V84" s="105"/>
      <c r="W84" s="105"/>
      <c r="X84" s="105"/>
      <c r="Y84" s="105"/>
      <c r="Z84" s="106"/>
      <c r="AA84" s="33" t="s">
        <v>3</v>
      </c>
      <c r="AB84" s="33"/>
      <c r="AC84" s="33"/>
      <c r="AD84" s="33"/>
      <c r="AE84" s="37"/>
      <c r="AG84" s="22"/>
      <c r="AH84" s="23"/>
      <c r="AI84" s="24"/>
      <c r="AJ84" s="25"/>
      <c r="AK84" s="25"/>
      <c r="AL84" s="22"/>
      <c r="AM84" s="7"/>
      <c r="AN84" s="22"/>
      <c r="AO84" s="7"/>
      <c r="AP84" s="26"/>
      <c r="AQ84" s="27"/>
      <c r="AR84" s="26"/>
      <c r="AS84" s="27"/>
      <c r="AT84" s="26"/>
      <c r="AU84" s="27"/>
      <c r="AV84" s="28"/>
      <c r="AW84" s="28"/>
      <c r="AX84" s="18"/>
      <c r="AY84" s="18"/>
      <c r="AZ84" s="18"/>
      <c r="BA84" s="18"/>
      <c r="BB84" s="18"/>
      <c r="BC84" s="18"/>
      <c r="BD84" s="18"/>
      <c r="BE84" s="18"/>
      <c r="BF84" s="7"/>
      <c r="BG84" s="7"/>
      <c r="BH84" s="7"/>
      <c r="BI84" s="7"/>
      <c r="BJ84" s="7"/>
    </row>
    <row r="85" spans="2:62" ht="15" customHeight="1" x14ac:dyDescent="0.2">
      <c r="B85" s="78"/>
      <c r="C85" s="81"/>
      <c r="D85" s="81"/>
      <c r="E85" s="69"/>
      <c r="F85" s="69"/>
      <c r="G85" s="33"/>
      <c r="H85" s="33"/>
      <c r="I85" s="33"/>
      <c r="J85" s="33"/>
      <c r="K85" s="73"/>
      <c r="L85" s="74"/>
      <c r="M85" s="73"/>
      <c r="N85" s="74"/>
      <c r="O85" s="73"/>
      <c r="P85" s="74"/>
      <c r="Q85" s="82"/>
      <c r="R85" s="82"/>
      <c r="S85" s="107"/>
      <c r="T85" s="108"/>
      <c r="U85" s="108"/>
      <c r="V85" s="108"/>
      <c r="W85" s="108"/>
      <c r="X85" s="108"/>
      <c r="Y85" s="108"/>
      <c r="Z85" s="109"/>
      <c r="AA85" s="103"/>
      <c r="AB85" s="103"/>
      <c r="AC85" s="103"/>
      <c r="AD85" s="103"/>
      <c r="AE85" s="154"/>
      <c r="AG85" s="22"/>
      <c r="AH85" s="24"/>
      <c r="AI85" s="24"/>
      <c r="AJ85" s="25"/>
      <c r="AK85" s="25"/>
      <c r="AL85" s="7"/>
      <c r="AM85" s="7"/>
      <c r="AN85" s="7"/>
      <c r="AO85" s="7"/>
      <c r="AP85" s="27"/>
      <c r="AQ85" s="27"/>
      <c r="AR85" s="27"/>
      <c r="AS85" s="27"/>
      <c r="AT85" s="27"/>
      <c r="AU85" s="27"/>
      <c r="AV85" s="28"/>
      <c r="AW85" s="28"/>
      <c r="AX85" s="18"/>
      <c r="AY85" s="18"/>
      <c r="AZ85" s="18"/>
      <c r="BA85" s="18"/>
      <c r="BB85" s="18"/>
      <c r="BC85" s="18"/>
      <c r="BD85" s="18"/>
      <c r="BE85" s="18"/>
      <c r="BF85" s="24"/>
      <c r="BG85" s="24"/>
      <c r="BH85" s="24"/>
      <c r="BI85" s="24"/>
      <c r="BJ85" s="24"/>
    </row>
    <row r="86" spans="2:62" ht="15" customHeight="1" x14ac:dyDescent="0.2">
      <c r="B86" s="78"/>
      <c r="C86" s="81"/>
      <c r="D86" s="81"/>
      <c r="E86" s="69"/>
      <c r="F86" s="69"/>
      <c r="G86" s="33"/>
      <c r="H86" s="33"/>
      <c r="I86" s="33"/>
      <c r="J86" s="33"/>
      <c r="K86" s="75"/>
      <c r="L86" s="76"/>
      <c r="M86" s="75"/>
      <c r="N86" s="76"/>
      <c r="O86" s="75"/>
      <c r="P86" s="76"/>
      <c r="Q86" s="82"/>
      <c r="R86" s="82"/>
      <c r="S86" s="107"/>
      <c r="T86" s="108"/>
      <c r="U86" s="108"/>
      <c r="V86" s="108"/>
      <c r="W86" s="108"/>
      <c r="X86" s="108"/>
      <c r="Y86" s="108"/>
      <c r="Z86" s="109"/>
      <c r="AA86" s="103"/>
      <c r="AB86" s="103"/>
      <c r="AC86" s="103"/>
      <c r="AD86" s="103"/>
      <c r="AE86" s="154"/>
      <c r="AG86" s="22"/>
      <c r="AH86" s="24"/>
      <c r="AI86" s="24"/>
      <c r="AJ86" s="25"/>
      <c r="AK86" s="25"/>
      <c r="AL86" s="7"/>
      <c r="AM86" s="7"/>
      <c r="AN86" s="7"/>
      <c r="AO86" s="7"/>
      <c r="AP86" s="27"/>
      <c r="AQ86" s="27"/>
      <c r="AR86" s="27"/>
      <c r="AS86" s="27"/>
      <c r="AT86" s="27"/>
      <c r="AU86" s="27"/>
      <c r="AV86" s="28"/>
      <c r="AW86" s="28"/>
      <c r="AX86" s="18"/>
      <c r="AY86" s="18"/>
      <c r="AZ86" s="18"/>
      <c r="BA86" s="18"/>
      <c r="BB86" s="18"/>
      <c r="BC86" s="18"/>
      <c r="BD86" s="18"/>
      <c r="BE86" s="18"/>
      <c r="BF86" s="24"/>
      <c r="BG86" s="24"/>
      <c r="BH86" s="24"/>
      <c r="BI86" s="24"/>
      <c r="BJ86" s="24"/>
    </row>
    <row r="87" spans="2:62" ht="15" customHeight="1" x14ac:dyDescent="0.2">
      <c r="B87" s="78"/>
      <c r="C87" s="82"/>
      <c r="D87" s="82"/>
      <c r="E87" s="82" t="s">
        <v>7</v>
      </c>
      <c r="F87" s="82"/>
      <c r="G87" s="33" t="s">
        <v>4</v>
      </c>
      <c r="H87" s="33"/>
      <c r="I87" s="33" t="s">
        <v>5</v>
      </c>
      <c r="J87" s="33"/>
      <c r="K87" s="82" t="s">
        <v>6</v>
      </c>
      <c r="L87" s="82"/>
      <c r="M87" s="82" t="s">
        <v>58</v>
      </c>
      <c r="N87" s="82"/>
      <c r="O87" s="82" t="s">
        <v>36</v>
      </c>
      <c r="P87" s="82"/>
      <c r="Q87" s="67" t="s">
        <v>37</v>
      </c>
      <c r="R87" s="68"/>
      <c r="S87" s="110"/>
      <c r="T87" s="111"/>
      <c r="U87" s="111"/>
      <c r="V87" s="111"/>
      <c r="W87" s="111"/>
      <c r="X87" s="111"/>
      <c r="Y87" s="111"/>
      <c r="Z87" s="112"/>
      <c r="AA87" s="103"/>
      <c r="AB87" s="103"/>
      <c r="AC87" s="103"/>
      <c r="AD87" s="103"/>
      <c r="AE87" s="154"/>
      <c r="AG87" s="22"/>
      <c r="AH87" s="28"/>
      <c r="AI87" s="28"/>
      <c r="AJ87" s="28"/>
      <c r="AK87" s="28"/>
      <c r="AL87" s="7"/>
      <c r="AM87" s="7"/>
      <c r="AN87" s="7"/>
      <c r="AO87" s="7"/>
      <c r="AP87" s="28"/>
      <c r="AQ87" s="28"/>
      <c r="AR87" s="28"/>
      <c r="AS87" s="28"/>
      <c r="AT87" s="28"/>
      <c r="AU87" s="28"/>
      <c r="AV87" s="28"/>
      <c r="AW87" s="28"/>
      <c r="AX87" s="18"/>
      <c r="AY87" s="18"/>
      <c r="AZ87" s="18"/>
      <c r="BA87" s="18"/>
      <c r="BB87" s="18"/>
      <c r="BC87" s="18"/>
      <c r="BD87" s="18"/>
      <c r="BE87" s="18"/>
      <c r="BF87" s="24"/>
      <c r="BG87" s="24"/>
      <c r="BH87" s="24"/>
      <c r="BI87" s="24"/>
      <c r="BJ87" s="24"/>
    </row>
    <row r="88" spans="2:62" ht="15" customHeight="1" x14ac:dyDescent="0.2">
      <c r="B88" s="79"/>
      <c r="C88" s="62"/>
      <c r="D88" s="62"/>
      <c r="E88" s="62"/>
      <c r="F88" s="62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10"/>
      <c r="AA88" s="103"/>
      <c r="AB88" s="103"/>
      <c r="AC88" s="103"/>
      <c r="AD88" s="103"/>
      <c r="AE88" s="154"/>
      <c r="AG88" s="22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24"/>
      <c r="BG88" s="24"/>
      <c r="BH88" s="24"/>
      <c r="BI88" s="24"/>
      <c r="BJ88" s="24"/>
    </row>
    <row r="89" spans="2:62" ht="15" customHeight="1" x14ac:dyDescent="0.2">
      <c r="B89" s="6">
        <v>1</v>
      </c>
      <c r="C89" s="49"/>
      <c r="D89" s="50"/>
      <c r="E89" s="62"/>
      <c r="F89" s="62"/>
      <c r="G89" s="62"/>
      <c r="H89" s="62"/>
      <c r="I89" s="56"/>
      <c r="J89" s="52"/>
      <c r="K89" s="56"/>
      <c r="L89" s="52"/>
      <c r="M89" s="56"/>
      <c r="N89" s="52"/>
      <c r="O89" s="56"/>
      <c r="P89" s="52"/>
      <c r="Q89" s="62"/>
      <c r="R89" s="62"/>
      <c r="S89" s="62"/>
      <c r="T89" s="62"/>
      <c r="U89" s="63"/>
      <c r="V89" s="63"/>
      <c r="W89" s="63"/>
      <c r="X89" s="63"/>
      <c r="Y89" s="64"/>
      <c r="Z89" s="64"/>
      <c r="AA89" s="33"/>
      <c r="AB89" s="33"/>
      <c r="AC89" s="33"/>
      <c r="AD89" s="33"/>
      <c r="AE89" s="37"/>
      <c r="AG89" s="29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30"/>
      <c r="BA89" s="30"/>
      <c r="BB89" s="30"/>
      <c r="BC89" s="30"/>
      <c r="BD89" s="31"/>
      <c r="BE89" s="31"/>
      <c r="BF89" s="7"/>
      <c r="BG89" s="7"/>
      <c r="BH89" s="7"/>
      <c r="BI89" s="7"/>
      <c r="BJ89" s="7"/>
    </row>
    <row r="90" spans="2:62" ht="15" customHeight="1" thickBot="1" x14ac:dyDescent="0.25">
      <c r="B90" s="3">
        <v>2</v>
      </c>
      <c r="C90" s="49"/>
      <c r="D90" s="50"/>
      <c r="E90" s="62"/>
      <c r="F90" s="62"/>
      <c r="G90" s="62"/>
      <c r="H90" s="62"/>
      <c r="I90" s="56"/>
      <c r="J90" s="52"/>
      <c r="K90" s="56"/>
      <c r="L90" s="52"/>
      <c r="M90" s="56"/>
      <c r="N90" s="52"/>
      <c r="O90" s="56"/>
      <c r="P90" s="52"/>
      <c r="Q90" s="62"/>
      <c r="R90" s="62"/>
      <c r="S90" s="62"/>
      <c r="T90" s="62"/>
      <c r="U90" s="63"/>
      <c r="V90" s="63"/>
      <c r="W90" s="63"/>
      <c r="X90" s="63"/>
      <c r="Y90" s="64"/>
      <c r="Z90" s="64"/>
      <c r="AA90" s="33"/>
      <c r="AB90" s="33"/>
      <c r="AC90" s="33"/>
      <c r="AD90" s="33"/>
      <c r="AE90" s="37"/>
      <c r="AG90" s="29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30"/>
      <c r="BA90" s="30"/>
      <c r="BB90" s="30"/>
      <c r="BC90" s="30"/>
      <c r="BD90" s="31"/>
      <c r="BE90" s="31"/>
      <c r="BF90" s="7"/>
      <c r="BG90" s="7"/>
      <c r="BH90" s="7"/>
      <c r="BI90" s="7"/>
      <c r="BJ90" s="7"/>
    </row>
    <row r="91" spans="2:62" ht="15" customHeight="1" thickBot="1" x14ac:dyDescent="0.25">
      <c r="B91" s="3">
        <v>3</v>
      </c>
      <c r="C91" s="49"/>
      <c r="D91" s="50"/>
      <c r="E91" s="62"/>
      <c r="F91" s="56"/>
      <c r="G91" s="42"/>
      <c r="H91" s="66"/>
      <c r="I91" s="42"/>
      <c r="J91" s="43"/>
      <c r="K91" s="44"/>
      <c r="L91" s="45"/>
      <c r="M91" s="46">
        <v>20</v>
      </c>
      <c r="N91" s="47"/>
      <c r="O91" s="48" t="str">
        <f>IF(K91=0," ",M91/K91*60)</f>
        <v xml:space="preserve"> </v>
      </c>
      <c r="P91" s="48"/>
      <c r="Q91" s="65" t="str">
        <f>IF(K91=0," ",(G91*I91*60/O91)/1000)</f>
        <v xml:space="preserve"> </v>
      </c>
      <c r="R91" s="65"/>
      <c r="S91" s="37" t="s">
        <v>60</v>
      </c>
      <c r="T91" s="38"/>
      <c r="U91" s="38"/>
      <c r="V91" s="38"/>
      <c r="W91" s="38"/>
      <c r="X91" s="38"/>
      <c r="Y91" s="38"/>
      <c r="Z91" s="39"/>
      <c r="AA91" s="33"/>
      <c r="AB91" s="33"/>
      <c r="AC91" s="33"/>
      <c r="AD91" s="33"/>
      <c r="AE91" s="37"/>
      <c r="AG91" s="29"/>
      <c r="AH91" s="7"/>
      <c r="AI91" s="7"/>
      <c r="AJ91" s="7"/>
      <c r="AK91" s="7"/>
      <c r="AL91" s="7"/>
      <c r="AM91" s="7"/>
      <c r="AN91" s="7"/>
      <c r="AO91" s="7"/>
      <c r="AP91" s="27"/>
      <c r="AQ91" s="27"/>
      <c r="AR91" s="27"/>
      <c r="AS91" s="27"/>
      <c r="AT91" s="30"/>
      <c r="AU91" s="30"/>
      <c r="AV91" s="31"/>
      <c r="AW91" s="31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</row>
    <row r="92" spans="2:62" ht="15" customHeight="1" x14ac:dyDescent="0.2">
      <c r="B92" s="3">
        <v>4</v>
      </c>
      <c r="C92" s="49"/>
      <c r="D92" s="50"/>
      <c r="E92" s="62"/>
      <c r="F92" s="62"/>
      <c r="G92" s="151"/>
      <c r="H92" s="151"/>
      <c r="I92" s="152"/>
      <c r="J92" s="153"/>
      <c r="K92" s="152"/>
      <c r="L92" s="153"/>
      <c r="M92" s="56"/>
      <c r="N92" s="52"/>
      <c r="O92" s="56"/>
      <c r="P92" s="52"/>
      <c r="Q92" s="56" t="str">
        <f>IF(N92*3600+O92*60+P92=0," ",(N92*3600+O92*60+P92)-(K92*3600+L92*60+M92))</f>
        <v xml:space="preserve"> </v>
      </c>
      <c r="R92" s="52"/>
      <c r="S92" s="56"/>
      <c r="T92" s="52"/>
      <c r="U92" s="57" t="str">
        <f>IF(Q92=" "," ",#REF!/Q92*60/10)</f>
        <v xml:space="preserve"> </v>
      </c>
      <c r="V92" s="58"/>
      <c r="W92" s="57" t="str">
        <f>IF(S92=0," ",#REF!/S92*60/10)</f>
        <v xml:space="preserve"> </v>
      </c>
      <c r="X92" s="58"/>
      <c r="Y92" s="59" t="str">
        <f>IF(G92=0," ",(G92*I92*60/MIN(U92:X92))/1000)</f>
        <v xml:space="preserve"> </v>
      </c>
      <c r="Z92" s="60"/>
      <c r="AA92" s="33"/>
      <c r="AB92" s="33"/>
      <c r="AC92" s="33"/>
      <c r="AD92" s="33"/>
      <c r="AE92" s="37"/>
      <c r="AG92" s="29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30"/>
      <c r="BA92" s="30"/>
      <c r="BB92" s="30"/>
      <c r="BC92" s="30"/>
      <c r="BD92" s="31"/>
      <c r="BE92" s="31"/>
      <c r="BF92" s="7"/>
      <c r="BG92" s="7"/>
      <c r="BH92" s="7"/>
      <c r="BI92" s="7"/>
      <c r="BJ92" s="7"/>
    </row>
    <row r="93" spans="2:62" ht="15" customHeight="1" thickBot="1" x14ac:dyDescent="0.25">
      <c r="B93" s="3">
        <v>5</v>
      </c>
      <c r="C93" s="49"/>
      <c r="D93" s="50"/>
      <c r="E93" s="62"/>
      <c r="F93" s="62"/>
      <c r="G93" s="62"/>
      <c r="H93" s="62"/>
      <c r="I93" s="56"/>
      <c r="J93" s="52"/>
      <c r="K93" s="56"/>
      <c r="L93" s="52"/>
      <c r="M93" s="56"/>
      <c r="N93" s="52"/>
      <c r="O93" s="56"/>
      <c r="P93" s="52"/>
      <c r="Q93" s="56" t="str">
        <f>IF(N93*3600+O93*60+P93=0," ",(N93*3600+O93*60+P93)-(K93*3600+L93*60+M93))</f>
        <v xml:space="preserve"> </v>
      </c>
      <c r="R93" s="52"/>
      <c r="S93" s="56"/>
      <c r="T93" s="52"/>
      <c r="U93" s="57" t="str">
        <f>IF(Q93=" "," ",#REF!/Q93*60/10)</f>
        <v xml:space="preserve"> </v>
      </c>
      <c r="V93" s="58"/>
      <c r="W93" s="57" t="str">
        <f>IF(S93=0," ",#REF!/S93*60/10)</f>
        <v xml:space="preserve"> </v>
      </c>
      <c r="X93" s="58"/>
      <c r="Y93" s="59" t="str">
        <f>IF(G93=0," ",(G93*I93*60/MIN(U93:X93))/1000)</f>
        <v xml:space="preserve"> </v>
      </c>
      <c r="Z93" s="60"/>
      <c r="AA93" s="33"/>
      <c r="AB93" s="33"/>
      <c r="AC93" s="33"/>
      <c r="AD93" s="33"/>
      <c r="AE93" s="37"/>
      <c r="AG93" s="29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30"/>
      <c r="BA93" s="30"/>
      <c r="BB93" s="30"/>
      <c r="BC93" s="30"/>
      <c r="BD93" s="31"/>
      <c r="BE93" s="31"/>
      <c r="BF93" s="7"/>
      <c r="BG93" s="7"/>
      <c r="BH93" s="7"/>
      <c r="BI93" s="7"/>
      <c r="BJ93" s="7"/>
    </row>
    <row r="94" spans="2:62" ht="15" customHeight="1" thickBot="1" x14ac:dyDescent="0.25">
      <c r="B94" s="3">
        <v>6</v>
      </c>
      <c r="C94" s="148"/>
      <c r="D94" s="149"/>
      <c r="E94" s="116"/>
      <c r="F94" s="118"/>
      <c r="G94" s="61"/>
      <c r="H94" s="61"/>
      <c r="I94" s="143"/>
      <c r="J94" s="144"/>
      <c r="K94" s="143"/>
      <c r="L94" s="144"/>
      <c r="M94" s="143"/>
      <c r="N94" s="144"/>
      <c r="O94" s="143"/>
      <c r="P94" s="144"/>
      <c r="Q94" s="143" t="str">
        <f>IF(N94*3600+O94*60+P94=0," ",(N94*3600+O94*60+P94)-(K94*3600+L94*60+M94))</f>
        <v xml:space="preserve"> </v>
      </c>
      <c r="R94" s="144"/>
      <c r="S94" s="145" t="s">
        <v>61</v>
      </c>
      <c r="T94" s="146"/>
      <c r="U94" s="146"/>
      <c r="V94" s="146"/>
      <c r="W94" s="146"/>
      <c r="X94" s="146"/>
      <c r="Y94" s="146"/>
      <c r="Z94" s="147"/>
      <c r="AA94" s="33"/>
      <c r="AB94" s="33"/>
      <c r="AC94" s="33"/>
      <c r="AD94" s="33"/>
      <c r="AE94" s="37"/>
      <c r="AG94" s="29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30"/>
      <c r="BA94" s="30"/>
      <c r="BB94" s="30"/>
      <c r="BC94" s="30"/>
      <c r="BD94" s="31"/>
      <c r="BE94" s="31"/>
      <c r="BF94" s="7"/>
      <c r="BG94" s="7"/>
      <c r="BH94" s="7"/>
      <c r="BI94" s="7"/>
      <c r="BJ94" s="7"/>
    </row>
    <row r="95" spans="2:62" ht="15" customHeight="1" x14ac:dyDescent="0.2">
      <c r="B95" s="3">
        <v>7</v>
      </c>
      <c r="C95" s="33"/>
      <c r="D95" s="33"/>
      <c r="E95" s="37"/>
      <c r="F95" s="39"/>
      <c r="G95" s="37"/>
      <c r="H95" s="39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7"/>
      <c r="AG95" s="29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30"/>
      <c r="BA95" s="30"/>
      <c r="BB95" s="30"/>
      <c r="BC95" s="30"/>
      <c r="BD95" s="31"/>
      <c r="BE95" s="31"/>
      <c r="BF95" s="7"/>
      <c r="BG95" s="7"/>
      <c r="BH95" s="7"/>
      <c r="BI95" s="7"/>
      <c r="BJ95" s="7"/>
    </row>
    <row r="96" spans="2:62" ht="14.25" customHeight="1" x14ac:dyDescent="0.2">
      <c r="B96" s="3">
        <v>8</v>
      </c>
      <c r="C96" s="33"/>
      <c r="D96" s="33"/>
      <c r="E96" s="37"/>
      <c r="F96" s="39"/>
      <c r="G96" s="37"/>
      <c r="H96" s="39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7"/>
      <c r="AG96" s="29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30"/>
      <c r="AY96" s="30"/>
      <c r="AZ96" s="30"/>
      <c r="BA96" s="30"/>
      <c r="BB96" s="30"/>
      <c r="BC96" s="30"/>
      <c r="BD96" s="30"/>
      <c r="BE96" s="30"/>
      <c r="BF96" s="7"/>
      <c r="BG96" s="7"/>
      <c r="BH96" s="7"/>
      <c r="BI96" s="7"/>
      <c r="BJ96" s="7"/>
    </row>
    <row r="97" spans="2:62" ht="14.25" customHeight="1" x14ac:dyDescent="0.2">
      <c r="B97" s="3">
        <v>9</v>
      </c>
      <c r="C97" s="33"/>
      <c r="D97" s="33"/>
      <c r="E97" s="37"/>
      <c r="F97" s="39"/>
      <c r="G97" s="37"/>
      <c r="H97" s="39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7"/>
      <c r="AG97" s="29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</row>
    <row r="98" spans="2:62" ht="14.25" customHeight="1" x14ac:dyDescent="0.2">
      <c r="B98" s="3">
        <v>10</v>
      </c>
      <c r="C98" s="33"/>
      <c r="D98" s="33"/>
      <c r="E98" s="37"/>
      <c r="F98" s="39"/>
      <c r="G98" s="37"/>
      <c r="H98" s="39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7"/>
      <c r="AG98" s="29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</row>
    <row r="99" spans="2:62" ht="14.25" customHeight="1" x14ac:dyDescent="0.2">
      <c r="B99" s="3">
        <v>11</v>
      </c>
      <c r="C99" s="33"/>
      <c r="D99" s="33"/>
      <c r="E99" s="37"/>
      <c r="F99" s="39"/>
      <c r="G99" s="37"/>
      <c r="H99" s="39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7"/>
      <c r="AG99" s="29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</row>
    <row r="100" spans="2:62" ht="14.25" customHeight="1" x14ac:dyDescent="0.2">
      <c r="B100" s="3">
        <v>12</v>
      </c>
      <c r="C100" s="33"/>
      <c r="D100" s="33"/>
      <c r="E100" s="37"/>
      <c r="F100" s="39"/>
      <c r="G100" s="37"/>
      <c r="H100" s="39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7"/>
      <c r="AG100" s="29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</row>
    <row r="101" spans="2:62" ht="14.25" customHeight="1" x14ac:dyDescent="0.2">
      <c r="B101" s="3">
        <v>13</v>
      </c>
      <c r="C101" s="33"/>
      <c r="D101" s="33"/>
      <c r="E101" s="37"/>
      <c r="F101" s="39"/>
      <c r="G101" s="37"/>
      <c r="H101" s="39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7"/>
      <c r="AG101" s="29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</row>
    <row r="102" spans="2:62" ht="14.25" customHeight="1" x14ac:dyDescent="0.2">
      <c r="B102" s="3">
        <v>14</v>
      </c>
      <c r="C102" s="33"/>
      <c r="D102" s="33"/>
      <c r="E102" s="37"/>
      <c r="F102" s="39"/>
      <c r="G102" s="37"/>
      <c r="H102" s="39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7"/>
      <c r="AG102" s="29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</row>
    <row r="103" spans="2:62" ht="14.25" customHeight="1" x14ac:dyDescent="0.2">
      <c r="B103" s="3">
        <v>15</v>
      </c>
      <c r="C103" s="33"/>
      <c r="D103" s="33"/>
      <c r="E103" s="37"/>
      <c r="F103" s="39"/>
      <c r="G103" s="37"/>
      <c r="H103" s="39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7"/>
      <c r="AG103" s="29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</row>
    <row r="104" spans="2:62" ht="14.25" customHeight="1" x14ac:dyDescent="0.2">
      <c r="B104" s="4"/>
      <c r="C104" s="33"/>
      <c r="D104" s="33"/>
      <c r="E104" s="37"/>
      <c r="F104" s="39"/>
      <c r="G104" s="37"/>
      <c r="H104" s="39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</row>
    <row r="105" spans="2:62" ht="14.25" customHeight="1" x14ac:dyDescent="0.2">
      <c r="B105" s="5"/>
      <c r="C105" s="33"/>
      <c r="D105" s="33"/>
      <c r="E105" s="37"/>
      <c r="F105" s="39"/>
      <c r="G105" s="37"/>
      <c r="H105" s="39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7"/>
      <c r="AG105" s="11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</row>
    <row r="106" spans="2:62" ht="14.25" customHeight="1" x14ac:dyDescent="0.2">
      <c r="B106" s="4"/>
      <c r="C106" s="33"/>
      <c r="D106" s="33"/>
      <c r="E106" s="37"/>
      <c r="F106" s="39"/>
      <c r="G106" s="37"/>
      <c r="H106" s="39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</row>
    <row r="107" spans="2:62" ht="14.25" customHeight="1" x14ac:dyDescent="0.2">
      <c r="B107" s="4"/>
      <c r="C107" s="33"/>
      <c r="D107" s="33"/>
      <c r="E107" s="37"/>
      <c r="F107" s="39"/>
      <c r="G107" s="37"/>
      <c r="H107" s="39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</row>
    <row r="108" spans="2:62" ht="14.2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2:62" ht="14.25" customHeight="1" x14ac:dyDescent="0.2">
      <c r="B109" s="2"/>
      <c r="C109" s="2" t="s">
        <v>38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2:62" ht="14.2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2:62" ht="14.2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2:62" ht="14.2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2:62" ht="14.2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2:62" ht="14.2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2:62" ht="14.2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</row>
    <row r="116" spans="2:62" ht="14.25" customHeight="1" x14ac:dyDescent="0.2">
      <c r="B116" s="135" t="s">
        <v>108</v>
      </c>
      <c r="C116" s="135"/>
      <c r="D116" s="135"/>
      <c r="E116" s="135"/>
      <c r="F116" s="135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4" t="s">
        <v>50</v>
      </c>
      <c r="AB116" s="134"/>
      <c r="AC116" s="134"/>
      <c r="AD116" s="134"/>
      <c r="AE116" s="134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20"/>
      <c r="BG116" s="20"/>
      <c r="BH116" s="20"/>
      <c r="BI116" s="20"/>
      <c r="BJ116" s="20"/>
    </row>
    <row r="117" spans="2:62" ht="14.25" customHeight="1" x14ac:dyDescent="0.2">
      <c r="B117" s="135"/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4"/>
      <c r="AB117" s="134"/>
      <c r="AC117" s="134"/>
      <c r="AD117" s="134"/>
      <c r="AE117" s="134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20"/>
      <c r="BG117" s="20"/>
      <c r="BH117" s="20"/>
      <c r="BI117" s="20"/>
      <c r="BJ117" s="20"/>
    </row>
    <row r="118" spans="2:62" ht="14.25" customHeight="1" x14ac:dyDescent="0.2">
      <c r="B118"/>
      <c r="C118"/>
      <c r="AG118"/>
      <c r="AH118"/>
    </row>
    <row r="119" spans="2:62" ht="14.25" customHeight="1" x14ac:dyDescent="0.2">
      <c r="B119" s="132" t="s">
        <v>2</v>
      </c>
      <c r="C119" s="132"/>
      <c r="D119" s="132"/>
      <c r="E119" s="133" t="s">
        <v>0</v>
      </c>
      <c r="F119" s="133"/>
      <c r="G119" s="133"/>
      <c r="H119" s="133"/>
      <c r="I119" s="133"/>
      <c r="J119" s="133"/>
      <c r="L119" s="132" t="s">
        <v>109</v>
      </c>
      <c r="M119" s="132"/>
      <c r="N119" s="132"/>
      <c r="O119" s="132"/>
      <c r="P119" s="132"/>
      <c r="Q119" s="133"/>
      <c r="R119" s="133"/>
      <c r="S119" s="133"/>
      <c r="T119" s="133"/>
      <c r="U119" s="133"/>
      <c r="V119" s="133"/>
      <c r="X119" s="132" t="s">
        <v>1</v>
      </c>
      <c r="Y119" s="132"/>
      <c r="Z119" s="132"/>
      <c r="AA119" s="132"/>
      <c r="AB119" s="133"/>
      <c r="AC119" s="133"/>
      <c r="AD119" s="133"/>
      <c r="AG119"/>
      <c r="AH119"/>
    </row>
    <row r="120" spans="2:62" ht="14.25" customHeight="1" thickBot="1" x14ac:dyDescent="0.25">
      <c r="B120"/>
      <c r="C120"/>
      <c r="AG120"/>
      <c r="AH120"/>
    </row>
    <row r="121" spans="2:62" ht="14.25" customHeight="1" thickBot="1" x14ac:dyDescent="0.25">
      <c r="B121" s="33" t="s">
        <v>8</v>
      </c>
      <c r="C121" s="33"/>
      <c r="D121" s="33"/>
      <c r="E121" s="37" t="s">
        <v>39</v>
      </c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9"/>
      <c r="Q121" s="33" t="s">
        <v>31</v>
      </c>
      <c r="R121" s="33"/>
      <c r="S121" s="33"/>
      <c r="T121" s="33"/>
      <c r="U121" s="33"/>
      <c r="V121" s="116"/>
      <c r="W121" s="117"/>
      <c r="X121" s="131"/>
      <c r="Y121" s="116"/>
      <c r="Z121" s="117"/>
      <c r="AA121" s="117"/>
      <c r="AB121" s="117"/>
      <c r="AC121" s="117"/>
      <c r="AD121" s="117"/>
      <c r="AE121" s="118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</row>
    <row r="122" spans="2:62" ht="14.25" customHeight="1" thickBot="1" x14ac:dyDescent="0.25">
      <c r="B122" s="33" t="s">
        <v>10</v>
      </c>
      <c r="C122" s="33"/>
      <c r="D122" s="33"/>
      <c r="E122" s="37" t="s">
        <v>11</v>
      </c>
      <c r="F122" s="39"/>
      <c r="G122" s="128"/>
      <c r="H122" s="129"/>
      <c r="I122" s="129"/>
      <c r="J122" s="129"/>
      <c r="K122" s="129"/>
      <c r="L122" s="129"/>
      <c r="M122" s="129"/>
      <c r="N122" s="129"/>
      <c r="O122" s="129"/>
      <c r="P122" s="130"/>
      <c r="Q122" s="33" t="s">
        <v>32</v>
      </c>
      <c r="R122" s="33"/>
      <c r="S122" s="101" t="s">
        <v>46</v>
      </c>
      <c r="T122" s="101"/>
      <c r="U122" s="101"/>
      <c r="V122" s="33" t="s">
        <v>33</v>
      </c>
      <c r="W122" s="33"/>
      <c r="X122" s="101" t="s">
        <v>21</v>
      </c>
      <c r="Y122" s="101"/>
      <c r="Z122" s="101"/>
      <c r="AA122" s="33" t="s">
        <v>9</v>
      </c>
      <c r="AB122" s="33"/>
      <c r="AC122" s="101"/>
      <c r="AD122" s="101"/>
      <c r="AE122" s="128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</row>
    <row r="123" spans="2:62" ht="14.25" customHeight="1" thickBot="1" x14ac:dyDescent="0.25">
      <c r="B123" s="33"/>
      <c r="C123" s="33"/>
      <c r="D123" s="33"/>
      <c r="E123" s="37" t="s">
        <v>12</v>
      </c>
      <c r="F123" s="39"/>
      <c r="G123" s="128"/>
      <c r="H123" s="129"/>
      <c r="I123" s="130"/>
      <c r="J123" s="37" t="s">
        <v>13</v>
      </c>
      <c r="K123" s="38"/>
      <c r="L123" s="39"/>
      <c r="M123" s="128"/>
      <c r="N123" s="129"/>
      <c r="O123" s="129"/>
      <c r="P123" s="130"/>
      <c r="Q123" s="37" t="s">
        <v>23</v>
      </c>
      <c r="R123" s="38"/>
      <c r="S123" s="38"/>
      <c r="T123" s="39"/>
      <c r="U123" s="33" t="s">
        <v>47</v>
      </c>
      <c r="V123" s="33"/>
      <c r="W123" s="126"/>
      <c r="X123" s="127"/>
      <c r="Y123" s="38" t="s">
        <v>34</v>
      </c>
      <c r="Z123" s="38"/>
      <c r="AA123" s="42"/>
      <c r="AB123" s="66"/>
      <c r="AC123" s="66"/>
      <c r="AD123" s="66"/>
      <c r="AE123" s="43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D123" s="7"/>
      <c r="BE123" s="7"/>
      <c r="BF123" s="7"/>
      <c r="BG123" s="7"/>
      <c r="BH123" s="7"/>
      <c r="BI123" s="7"/>
      <c r="BJ123" s="7"/>
    </row>
    <row r="124" spans="2:62" ht="14.25" customHeight="1" x14ac:dyDescent="0.2">
      <c r="B124" s="33" t="s">
        <v>14</v>
      </c>
      <c r="C124" s="33"/>
      <c r="D124" s="33"/>
      <c r="E124" s="33" t="s">
        <v>16</v>
      </c>
      <c r="F124" s="33"/>
      <c r="G124" s="33"/>
      <c r="H124" s="128" t="s">
        <v>45</v>
      </c>
      <c r="I124" s="130"/>
      <c r="J124" s="120" t="s">
        <v>17</v>
      </c>
      <c r="K124" s="121"/>
      <c r="L124" s="121"/>
      <c r="M124" s="122"/>
      <c r="N124" s="128" t="s">
        <v>18</v>
      </c>
      <c r="O124" s="129"/>
      <c r="P124" s="130"/>
      <c r="Q124" s="123"/>
      <c r="R124" s="124"/>
      <c r="S124" s="124"/>
      <c r="T124" s="125"/>
      <c r="U124" s="37" t="s">
        <v>35</v>
      </c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G124" s="7"/>
      <c r="AH124" s="7"/>
      <c r="AI124" s="7"/>
      <c r="AJ124" s="7"/>
      <c r="AK124" s="7"/>
      <c r="AL124" s="7"/>
      <c r="AM124" s="7"/>
      <c r="AN124" s="7"/>
      <c r="AO124" s="21"/>
      <c r="AP124" s="21"/>
      <c r="AQ124" s="21"/>
      <c r="AR124" s="21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</row>
    <row r="125" spans="2:62" ht="14.25" customHeight="1" thickBot="1" x14ac:dyDescent="0.25">
      <c r="B125" s="33" t="s">
        <v>15</v>
      </c>
      <c r="C125" s="33"/>
      <c r="D125" s="33"/>
      <c r="E125" s="33" t="s">
        <v>19</v>
      </c>
      <c r="F125" s="33"/>
      <c r="G125" s="33"/>
      <c r="H125" s="33"/>
      <c r="I125" s="119" t="s">
        <v>104</v>
      </c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 t="s">
        <v>105</v>
      </c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55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</row>
    <row r="126" spans="2:62" ht="14.25" customHeight="1" thickBot="1" x14ac:dyDescent="0.25">
      <c r="B126" s="33"/>
      <c r="C126" s="33"/>
      <c r="D126" s="33"/>
      <c r="E126" s="33" t="s">
        <v>20</v>
      </c>
      <c r="F126" s="33"/>
      <c r="G126" s="33"/>
      <c r="H126" s="33"/>
      <c r="I126" s="116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8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55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</row>
    <row r="127" spans="2:62" ht="14.25" customHeight="1" thickBot="1" x14ac:dyDescent="0.25">
      <c r="B127" s="33"/>
      <c r="C127" s="33"/>
      <c r="D127" s="33"/>
      <c r="E127" s="33" t="s">
        <v>22</v>
      </c>
      <c r="F127" s="33"/>
      <c r="G127" s="33"/>
      <c r="H127" s="33"/>
      <c r="I127" s="113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5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55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</row>
    <row r="128" spans="2:62" ht="14.25" customHeight="1" x14ac:dyDescent="0.2">
      <c r="B128" s="33"/>
      <c r="C128" s="33"/>
      <c r="D128" s="33"/>
      <c r="E128" s="33" t="s">
        <v>24</v>
      </c>
      <c r="F128" s="33"/>
      <c r="G128" s="33"/>
      <c r="H128" s="33"/>
      <c r="I128" s="101"/>
      <c r="J128" s="101"/>
      <c r="K128" s="101"/>
      <c r="L128" s="101"/>
      <c r="M128" s="37" t="s">
        <v>26</v>
      </c>
      <c r="N128" s="38"/>
      <c r="O128" s="39"/>
      <c r="P128" s="101"/>
      <c r="Q128" s="101"/>
      <c r="R128" s="101"/>
      <c r="S128" s="101"/>
      <c r="T128" s="101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55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</row>
    <row r="129" spans="2:62" ht="14.25" customHeight="1" x14ac:dyDescent="0.2">
      <c r="B129" s="33"/>
      <c r="C129" s="33"/>
      <c r="D129" s="33"/>
      <c r="E129" s="33" t="s">
        <v>43</v>
      </c>
      <c r="F129" s="33"/>
      <c r="G129" s="33"/>
      <c r="H129" s="33"/>
      <c r="I129" s="101" t="s">
        <v>65</v>
      </c>
      <c r="J129" s="101"/>
      <c r="K129" s="101"/>
      <c r="L129" s="101"/>
      <c r="M129" s="102"/>
      <c r="N129" s="102"/>
      <c r="O129" s="102"/>
      <c r="P129" s="102"/>
      <c r="Q129" s="102"/>
      <c r="R129" s="102"/>
      <c r="S129" s="102"/>
      <c r="T129" s="102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55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</row>
    <row r="130" spans="2:62" ht="14.25" customHeight="1" x14ac:dyDescent="0.2">
      <c r="B130" s="33" t="s">
        <v>25</v>
      </c>
      <c r="C130" s="33"/>
      <c r="D130" s="33"/>
      <c r="E130" s="33" t="s">
        <v>19</v>
      </c>
      <c r="F130" s="33"/>
      <c r="G130" s="33"/>
      <c r="H130" s="101" t="s">
        <v>68</v>
      </c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55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</row>
    <row r="131" spans="2:62" ht="14.25" customHeight="1" x14ac:dyDescent="0.2">
      <c r="B131" s="33"/>
      <c r="C131" s="33"/>
      <c r="D131" s="33"/>
      <c r="E131" s="33" t="s">
        <v>27</v>
      </c>
      <c r="F131" s="33"/>
      <c r="G131" s="33"/>
      <c r="H131" s="101" t="s">
        <v>69</v>
      </c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55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</row>
    <row r="132" spans="2:62" ht="14.25" customHeight="1" x14ac:dyDescent="0.2">
      <c r="B132" s="33"/>
      <c r="C132" s="33"/>
      <c r="D132" s="33"/>
      <c r="E132" s="33" t="s">
        <v>28</v>
      </c>
      <c r="F132" s="33"/>
      <c r="G132" s="33"/>
      <c r="H132" s="101" t="s">
        <v>72</v>
      </c>
      <c r="I132" s="101"/>
      <c r="J132" s="101"/>
      <c r="K132" s="101"/>
      <c r="L132" s="101"/>
      <c r="M132" s="101"/>
      <c r="N132" s="33" t="s">
        <v>29</v>
      </c>
      <c r="O132" s="33"/>
      <c r="P132" s="101">
        <v>1.2</v>
      </c>
      <c r="Q132" s="101"/>
      <c r="R132" s="101"/>
      <c r="S132" s="102"/>
      <c r="T132" s="102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55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</row>
    <row r="133" spans="2:62" ht="14.25" customHeight="1" x14ac:dyDescent="0.2">
      <c r="B133" s="33" t="s">
        <v>40</v>
      </c>
      <c r="C133" s="33"/>
      <c r="D133" s="33"/>
      <c r="E133" s="33" t="s">
        <v>41</v>
      </c>
      <c r="F133" s="33"/>
      <c r="G133" s="33"/>
      <c r="H133" s="101"/>
      <c r="I133" s="101"/>
      <c r="J133" s="101"/>
      <c r="K133" s="101"/>
      <c r="L133" s="101"/>
      <c r="M133" s="101"/>
      <c r="N133" s="33" t="s">
        <v>42</v>
      </c>
      <c r="O133" s="33"/>
      <c r="P133" s="101"/>
      <c r="Q133" s="101"/>
      <c r="R133" s="101"/>
      <c r="S133" s="102"/>
      <c r="T133" s="102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55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</row>
    <row r="134" spans="2:62" ht="14.25" customHeight="1" x14ac:dyDescent="0.2">
      <c r="B134" s="92" t="s">
        <v>66</v>
      </c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4"/>
      <c r="U134" s="33" t="s">
        <v>30</v>
      </c>
      <c r="V134" s="33"/>
      <c r="W134" s="33"/>
      <c r="X134" s="33"/>
      <c r="Y134" s="33"/>
      <c r="Z134" s="33"/>
      <c r="AA134" s="33"/>
      <c r="AB134" s="33"/>
      <c r="AC134" s="33"/>
      <c r="AD134" s="33"/>
      <c r="AE134" s="37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</row>
    <row r="135" spans="2:62" ht="14.25" customHeight="1" x14ac:dyDescent="0.2">
      <c r="B135" s="95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7"/>
      <c r="U135" s="83" t="s">
        <v>64</v>
      </c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</row>
    <row r="136" spans="2:62" ht="14.25" customHeight="1" x14ac:dyDescent="0.2">
      <c r="B136" s="95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7"/>
      <c r="U136" s="86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</row>
    <row r="137" spans="2:62" ht="14.25" customHeight="1" x14ac:dyDescent="0.2">
      <c r="B137" s="95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7"/>
      <c r="U137" s="86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</row>
    <row r="138" spans="2:62" ht="14.25" customHeight="1" x14ac:dyDescent="0.2">
      <c r="B138" s="95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7"/>
      <c r="U138" s="86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</row>
    <row r="139" spans="2:62" ht="14.25" customHeight="1" x14ac:dyDescent="0.2">
      <c r="B139" s="95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7"/>
      <c r="U139" s="86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</row>
    <row r="140" spans="2:62" ht="14.25" customHeight="1" x14ac:dyDescent="0.2">
      <c r="B140" s="95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7"/>
      <c r="U140" s="86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</row>
    <row r="141" spans="2:62" ht="14.25" customHeight="1" x14ac:dyDescent="0.2">
      <c r="B141" s="98"/>
      <c r="C141" s="99"/>
      <c r="D141" s="99"/>
      <c r="E141" s="99"/>
      <c r="F141" s="99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100"/>
      <c r="U141" s="89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</row>
    <row r="142" spans="2:62" ht="14.25" customHeight="1" x14ac:dyDescent="0.2">
      <c r="B142" s="77" t="s">
        <v>70</v>
      </c>
      <c r="C142" s="80" t="s">
        <v>52</v>
      </c>
      <c r="D142" s="81"/>
      <c r="E142" s="69" t="s">
        <v>53</v>
      </c>
      <c r="F142" s="69"/>
      <c r="G142" s="70" t="s">
        <v>54</v>
      </c>
      <c r="H142" s="33"/>
      <c r="I142" s="70" t="s">
        <v>55</v>
      </c>
      <c r="J142" s="33"/>
      <c r="K142" s="71" t="s">
        <v>51</v>
      </c>
      <c r="L142" s="72"/>
      <c r="M142" s="71" t="s">
        <v>56</v>
      </c>
      <c r="N142" s="72"/>
      <c r="O142" s="71" t="s">
        <v>57</v>
      </c>
      <c r="P142" s="72"/>
      <c r="Q142" s="82" t="s">
        <v>59</v>
      </c>
      <c r="R142" s="82"/>
      <c r="S142" s="104" t="s">
        <v>67</v>
      </c>
      <c r="T142" s="105"/>
      <c r="U142" s="105"/>
      <c r="V142" s="105"/>
      <c r="W142" s="105"/>
      <c r="X142" s="105"/>
      <c r="Y142" s="105"/>
      <c r="Z142" s="106"/>
      <c r="AA142" s="33" t="s">
        <v>3</v>
      </c>
      <c r="AB142" s="33"/>
      <c r="AC142" s="33"/>
      <c r="AD142" s="33"/>
      <c r="AE142" s="37"/>
      <c r="AG142" s="22"/>
      <c r="AH142" s="23"/>
      <c r="AI142" s="24"/>
      <c r="AJ142" s="25"/>
      <c r="AK142" s="25"/>
      <c r="AL142" s="22"/>
      <c r="AM142" s="7"/>
      <c r="AN142" s="22"/>
      <c r="AO142" s="7"/>
      <c r="AP142" s="26"/>
      <c r="AQ142" s="27"/>
      <c r="AR142" s="26"/>
      <c r="AS142" s="27"/>
      <c r="AT142" s="26"/>
      <c r="AU142" s="27"/>
      <c r="AV142" s="28"/>
      <c r="AW142" s="28"/>
      <c r="AX142" s="18"/>
      <c r="AY142" s="18"/>
      <c r="AZ142" s="18"/>
      <c r="BA142" s="18"/>
      <c r="BB142" s="18"/>
      <c r="BC142" s="18"/>
      <c r="BD142" s="18"/>
      <c r="BE142" s="18"/>
      <c r="BF142" s="7"/>
      <c r="BG142" s="7"/>
      <c r="BH142" s="7"/>
      <c r="BI142" s="7"/>
      <c r="BJ142" s="7"/>
    </row>
    <row r="143" spans="2:62" ht="14.25" customHeight="1" x14ac:dyDescent="0.2">
      <c r="B143" s="78"/>
      <c r="C143" s="81"/>
      <c r="D143" s="81"/>
      <c r="E143" s="69"/>
      <c r="F143" s="69"/>
      <c r="G143" s="33"/>
      <c r="H143" s="33"/>
      <c r="I143" s="33"/>
      <c r="J143" s="33"/>
      <c r="K143" s="73"/>
      <c r="L143" s="74"/>
      <c r="M143" s="73"/>
      <c r="N143" s="74"/>
      <c r="O143" s="73"/>
      <c r="P143" s="74"/>
      <c r="Q143" s="82"/>
      <c r="R143" s="82"/>
      <c r="S143" s="107"/>
      <c r="T143" s="108"/>
      <c r="U143" s="108"/>
      <c r="V143" s="108"/>
      <c r="W143" s="108"/>
      <c r="X143" s="108"/>
      <c r="Y143" s="108"/>
      <c r="Z143" s="109"/>
      <c r="AA143" s="103"/>
      <c r="AB143" s="103"/>
      <c r="AC143" s="103"/>
      <c r="AD143" s="103"/>
      <c r="AE143" s="154"/>
      <c r="AG143" s="22"/>
      <c r="AH143" s="24"/>
      <c r="AI143" s="24"/>
      <c r="AJ143" s="25"/>
      <c r="AK143" s="25"/>
      <c r="AL143" s="7"/>
      <c r="AM143" s="7"/>
      <c r="AN143" s="7"/>
      <c r="AO143" s="7"/>
      <c r="AP143" s="27"/>
      <c r="AQ143" s="27"/>
      <c r="AR143" s="27"/>
      <c r="AS143" s="27"/>
      <c r="AT143" s="27"/>
      <c r="AU143" s="27"/>
      <c r="AV143" s="28"/>
      <c r="AW143" s="28"/>
      <c r="AX143" s="18"/>
      <c r="AY143" s="18"/>
      <c r="AZ143" s="18"/>
      <c r="BA143" s="18"/>
      <c r="BB143" s="18"/>
      <c r="BC143" s="18"/>
      <c r="BD143" s="18"/>
      <c r="BE143" s="18"/>
      <c r="BF143" s="24"/>
      <c r="BG143" s="24"/>
      <c r="BH143" s="24"/>
      <c r="BI143" s="24"/>
      <c r="BJ143" s="24"/>
    </row>
    <row r="144" spans="2:62" ht="14.25" customHeight="1" x14ac:dyDescent="0.2">
      <c r="B144" s="78"/>
      <c r="C144" s="81"/>
      <c r="D144" s="81"/>
      <c r="E144" s="69"/>
      <c r="F144" s="69"/>
      <c r="G144" s="33"/>
      <c r="H144" s="33"/>
      <c r="I144" s="33"/>
      <c r="J144" s="33"/>
      <c r="K144" s="75"/>
      <c r="L144" s="76"/>
      <c r="M144" s="75"/>
      <c r="N144" s="76"/>
      <c r="O144" s="75"/>
      <c r="P144" s="76"/>
      <c r="Q144" s="82"/>
      <c r="R144" s="82"/>
      <c r="S144" s="107"/>
      <c r="T144" s="108"/>
      <c r="U144" s="108"/>
      <c r="V144" s="108"/>
      <c r="W144" s="108"/>
      <c r="X144" s="108"/>
      <c r="Y144" s="108"/>
      <c r="Z144" s="109"/>
      <c r="AA144" s="103"/>
      <c r="AB144" s="103"/>
      <c r="AC144" s="103"/>
      <c r="AD144" s="103"/>
      <c r="AE144" s="154"/>
      <c r="AG144" s="22"/>
      <c r="AH144" s="24"/>
      <c r="AI144" s="24"/>
      <c r="AJ144" s="25"/>
      <c r="AK144" s="25"/>
      <c r="AL144" s="7"/>
      <c r="AM144" s="7"/>
      <c r="AN144" s="7"/>
      <c r="AO144" s="7"/>
      <c r="AP144" s="27"/>
      <c r="AQ144" s="27"/>
      <c r="AR144" s="27"/>
      <c r="AS144" s="27"/>
      <c r="AT144" s="27"/>
      <c r="AU144" s="27"/>
      <c r="AV144" s="28"/>
      <c r="AW144" s="28"/>
      <c r="AX144" s="18"/>
      <c r="AY144" s="18"/>
      <c r="AZ144" s="18"/>
      <c r="BA144" s="18"/>
      <c r="BB144" s="18"/>
      <c r="BC144" s="18"/>
      <c r="BD144" s="18"/>
      <c r="BE144" s="18"/>
      <c r="BF144" s="24"/>
      <c r="BG144" s="24"/>
      <c r="BH144" s="24"/>
      <c r="BI144" s="24"/>
      <c r="BJ144" s="24"/>
    </row>
    <row r="145" spans="2:62" ht="14.25" customHeight="1" x14ac:dyDescent="0.2">
      <c r="B145" s="78"/>
      <c r="C145" s="82"/>
      <c r="D145" s="82"/>
      <c r="E145" s="82" t="s">
        <v>7</v>
      </c>
      <c r="F145" s="82"/>
      <c r="G145" s="33" t="s">
        <v>4</v>
      </c>
      <c r="H145" s="33"/>
      <c r="I145" s="33" t="s">
        <v>5</v>
      </c>
      <c r="J145" s="33"/>
      <c r="K145" s="82" t="s">
        <v>6</v>
      </c>
      <c r="L145" s="82"/>
      <c r="M145" s="82" t="s">
        <v>58</v>
      </c>
      <c r="N145" s="82"/>
      <c r="O145" s="82" t="s">
        <v>36</v>
      </c>
      <c r="P145" s="82"/>
      <c r="Q145" s="67" t="s">
        <v>37</v>
      </c>
      <c r="R145" s="68"/>
      <c r="S145" s="110"/>
      <c r="T145" s="111"/>
      <c r="U145" s="111"/>
      <c r="V145" s="111"/>
      <c r="W145" s="111"/>
      <c r="X145" s="111"/>
      <c r="Y145" s="111"/>
      <c r="Z145" s="112"/>
      <c r="AA145" s="103"/>
      <c r="AB145" s="103"/>
      <c r="AC145" s="103"/>
      <c r="AD145" s="103"/>
      <c r="AE145" s="154"/>
      <c r="AG145" s="22"/>
      <c r="AH145" s="28"/>
      <c r="AI145" s="28"/>
      <c r="AJ145" s="28"/>
      <c r="AK145" s="28"/>
      <c r="AL145" s="7"/>
      <c r="AM145" s="7"/>
      <c r="AN145" s="7"/>
      <c r="AO145" s="7"/>
      <c r="AP145" s="28"/>
      <c r="AQ145" s="28"/>
      <c r="AR145" s="28"/>
      <c r="AS145" s="28"/>
      <c r="AT145" s="28"/>
      <c r="AU145" s="28"/>
      <c r="AV145" s="28"/>
      <c r="AW145" s="28"/>
      <c r="AX145" s="18"/>
      <c r="AY145" s="18"/>
      <c r="AZ145" s="18"/>
      <c r="BA145" s="18"/>
      <c r="BB145" s="18"/>
      <c r="BC145" s="18"/>
      <c r="BD145" s="18"/>
      <c r="BE145" s="18"/>
      <c r="BF145" s="24"/>
      <c r="BG145" s="24"/>
      <c r="BH145" s="24"/>
      <c r="BI145" s="24"/>
      <c r="BJ145" s="24"/>
    </row>
    <row r="146" spans="2:62" ht="14.25" customHeight="1" x14ac:dyDescent="0.2">
      <c r="B146" s="79"/>
      <c r="C146" s="62"/>
      <c r="D146" s="62"/>
      <c r="E146" s="62"/>
      <c r="F146" s="62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10"/>
      <c r="AA146" s="103"/>
      <c r="AB146" s="103"/>
      <c r="AC146" s="103"/>
      <c r="AD146" s="103"/>
      <c r="AE146" s="154"/>
      <c r="AG146" s="22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24"/>
      <c r="BG146" s="24"/>
      <c r="BH146" s="24"/>
      <c r="BI146" s="24"/>
      <c r="BJ146" s="24"/>
    </row>
    <row r="147" spans="2:62" ht="14.25" customHeight="1" x14ac:dyDescent="0.2">
      <c r="B147" s="6">
        <v>1</v>
      </c>
      <c r="C147" s="49"/>
      <c r="D147" s="50"/>
      <c r="E147" s="62"/>
      <c r="F147" s="62"/>
      <c r="G147" s="62"/>
      <c r="H147" s="62"/>
      <c r="I147" s="56"/>
      <c r="J147" s="52"/>
      <c r="K147" s="56"/>
      <c r="L147" s="52"/>
      <c r="M147" s="56"/>
      <c r="N147" s="52"/>
      <c r="O147" s="56"/>
      <c r="P147" s="52"/>
      <c r="Q147" s="62"/>
      <c r="R147" s="62"/>
      <c r="S147" s="62"/>
      <c r="T147" s="62"/>
      <c r="U147" s="63"/>
      <c r="V147" s="63"/>
      <c r="W147" s="63"/>
      <c r="X147" s="63"/>
      <c r="Y147" s="64"/>
      <c r="Z147" s="64"/>
      <c r="AA147" s="33"/>
      <c r="AB147" s="33"/>
      <c r="AC147" s="33"/>
      <c r="AD147" s="33"/>
      <c r="AE147" s="37"/>
      <c r="AG147" s="29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30"/>
      <c r="BA147" s="30"/>
      <c r="BB147" s="30"/>
      <c r="BC147" s="30"/>
      <c r="BD147" s="31"/>
      <c r="BE147" s="31"/>
      <c r="BF147" s="7"/>
      <c r="BG147" s="7"/>
      <c r="BH147" s="7"/>
      <c r="BI147" s="7"/>
      <c r="BJ147" s="7"/>
    </row>
    <row r="148" spans="2:62" ht="14.25" customHeight="1" x14ac:dyDescent="0.2">
      <c r="B148" s="3">
        <v>2</v>
      </c>
      <c r="C148" s="49"/>
      <c r="D148" s="50"/>
      <c r="E148" s="62"/>
      <c r="F148" s="62"/>
      <c r="G148" s="62"/>
      <c r="H148" s="62"/>
      <c r="I148" s="56"/>
      <c r="J148" s="52"/>
      <c r="K148" s="56"/>
      <c r="L148" s="52"/>
      <c r="M148" s="56"/>
      <c r="N148" s="52"/>
      <c r="O148" s="56"/>
      <c r="P148" s="52"/>
      <c r="Q148" s="62"/>
      <c r="R148" s="62"/>
      <c r="S148" s="62"/>
      <c r="T148" s="62"/>
      <c r="U148" s="63"/>
      <c r="V148" s="63"/>
      <c r="W148" s="63"/>
      <c r="X148" s="63"/>
      <c r="Y148" s="64"/>
      <c r="Z148" s="64"/>
      <c r="AA148" s="33"/>
      <c r="AB148" s="33"/>
      <c r="AC148" s="33"/>
      <c r="AD148" s="33"/>
      <c r="AE148" s="37"/>
      <c r="AG148" s="29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30"/>
      <c r="BA148" s="30"/>
      <c r="BB148" s="30"/>
      <c r="BC148" s="30"/>
      <c r="BD148" s="31"/>
      <c r="BE148" s="31"/>
      <c r="BF148" s="7"/>
      <c r="BG148" s="7"/>
      <c r="BH148" s="7"/>
      <c r="BI148" s="7"/>
      <c r="BJ148" s="7"/>
    </row>
    <row r="149" spans="2:62" ht="14.25" customHeight="1" x14ac:dyDescent="0.2">
      <c r="B149" s="3">
        <v>3</v>
      </c>
      <c r="C149" s="49"/>
      <c r="D149" s="50"/>
      <c r="E149" s="62"/>
      <c r="F149" s="62"/>
      <c r="G149" s="128">
        <v>280</v>
      </c>
      <c r="H149" s="130"/>
      <c r="I149" s="128">
        <v>30</v>
      </c>
      <c r="J149" s="130"/>
      <c r="K149" s="137">
        <v>35</v>
      </c>
      <c r="L149" s="138"/>
      <c r="M149" s="139">
        <v>20</v>
      </c>
      <c r="N149" s="47"/>
      <c r="O149" s="48">
        <f>IF(K149=" "," ",M149/K149*60)</f>
        <v>34.285714285714285</v>
      </c>
      <c r="P149" s="48"/>
      <c r="Q149" s="65">
        <f>(G149*I149*60/O149)/1000</f>
        <v>14.7</v>
      </c>
      <c r="R149" s="65"/>
      <c r="S149" s="37" t="s">
        <v>60</v>
      </c>
      <c r="T149" s="38"/>
      <c r="U149" s="38"/>
      <c r="V149" s="38"/>
      <c r="W149" s="38"/>
      <c r="X149" s="38"/>
      <c r="Y149" s="38"/>
      <c r="Z149" s="39"/>
      <c r="AA149" s="33"/>
      <c r="AB149" s="33"/>
      <c r="AC149" s="33"/>
      <c r="AD149" s="33"/>
      <c r="AE149" s="37"/>
      <c r="AG149" s="29"/>
      <c r="AH149" s="7"/>
      <c r="AI149" s="7"/>
      <c r="AJ149" s="7"/>
      <c r="AK149" s="7"/>
      <c r="AL149" s="7"/>
      <c r="AM149" s="7"/>
      <c r="AN149" s="7"/>
      <c r="AO149" s="7"/>
      <c r="AP149" s="27"/>
      <c r="AQ149" s="27"/>
      <c r="AR149" s="27"/>
      <c r="AS149" s="27"/>
      <c r="AT149" s="30"/>
      <c r="AU149" s="30"/>
      <c r="AV149" s="31"/>
      <c r="AW149" s="31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</row>
    <row r="150" spans="2:62" ht="14.25" customHeight="1" x14ac:dyDescent="0.2">
      <c r="B150" s="3">
        <v>4</v>
      </c>
      <c r="C150" s="49"/>
      <c r="D150" s="50"/>
      <c r="E150" s="62"/>
      <c r="F150" s="62"/>
      <c r="G150" s="62"/>
      <c r="H150" s="62"/>
      <c r="I150" s="56"/>
      <c r="J150" s="52"/>
      <c r="K150" s="56"/>
      <c r="L150" s="52"/>
      <c r="M150" s="56"/>
      <c r="N150" s="52"/>
      <c r="O150" s="56"/>
      <c r="P150" s="52"/>
      <c r="Q150" s="56" t="str">
        <f>IF(N150*3600+O150*60+P150=0," ",(N150*3600+O150*60+P150)-(K150*3600+L150*60+M150))</f>
        <v xml:space="preserve"> </v>
      </c>
      <c r="R150" s="52"/>
      <c r="S150" s="56"/>
      <c r="T150" s="52"/>
      <c r="U150" s="57" t="str">
        <f>IF(Q150=" "," ",#REF!/Q150*60/10)</f>
        <v xml:space="preserve"> </v>
      </c>
      <c r="V150" s="58"/>
      <c r="W150" s="57" t="str">
        <f>IF(S150=0," ",#REF!/S150*60/10)</f>
        <v xml:space="preserve"> </v>
      </c>
      <c r="X150" s="58"/>
      <c r="Y150" s="59" t="str">
        <f>IF(G150=0," ",(G150*I150*60/MIN(U150:X150))/1000)</f>
        <v xml:space="preserve"> </v>
      </c>
      <c r="Z150" s="60"/>
      <c r="AA150" s="33"/>
      <c r="AB150" s="33"/>
      <c r="AC150" s="33"/>
      <c r="AD150" s="33"/>
      <c r="AE150" s="37"/>
      <c r="AG150" s="29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30"/>
      <c r="BA150" s="30"/>
      <c r="BB150" s="30"/>
      <c r="BC150" s="30"/>
      <c r="BD150" s="31"/>
      <c r="BE150" s="31"/>
      <c r="BF150" s="7"/>
      <c r="BG150" s="7"/>
      <c r="BH150" s="7"/>
      <c r="BI150" s="7"/>
      <c r="BJ150" s="7"/>
    </row>
    <row r="151" spans="2:62" ht="14.25" customHeight="1" x14ac:dyDescent="0.2">
      <c r="B151" s="3">
        <v>5</v>
      </c>
      <c r="C151" s="49"/>
      <c r="D151" s="50"/>
      <c r="E151" s="62"/>
      <c r="F151" s="62"/>
      <c r="G151" s="62"/>
      <c r="H151" s="62"/>
      <c r="I151" s="56"/>
      <c r="J151" s="52"/>
      <c r="K151" s="56"/>
      <c r="L151" s="52"/>
      <c r="M151" s="56"/>
      <c r="N151" s="52"/>
      <c r="O151" s="56"/>
      <c r="P151" s="52"/>
      <c r="Q151" s="56" t="str">
        <f>IF(N151*3600+O151*60+P151=0," ",(N151*3600+O151*60+P151)-(K151*3600+L151*60+M151))</f>
        <v xml:space="preserve"> </v>
      </c>
      <c r="R151" s="52"/>
      <c r="S151" s="56"/>
      <c r="T151" s="52"/>
      <c r="U151" s="57" t="str">
        <f>IF(Q151=" "," ",#REF!/Q151*60/10)</f>
        <v xml:space="preserve"> </v>
      </c>
      <c r="V151" s="58"/>
      <c r="W151" s="57" t="str">
        <f>IF(S151=0," ",#REF!/S151*60/10)</f>
        <v xml:space="preserve"> </v>
      </c>
      <c r="X151" s="58"/>
      <c r="Y151" s="59" t="str">
        <f>IF(G151=0," ",(G151*I151*60/MIN(U151:X151))/1000)</f>
        <v xml:space="preserve"> </v>
      </c>
      <c r="Z151" s="60"/>
      <c r="AA151" s="33"/>
      <c r="AB151" s="33"/>
      <c r="AC151" s="33"/>
      <c r="AD151" s="33"/>
      <c r="AE151" s="37"/>
      <c r="AG151" s="29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30"/>
      <c r="BA151" s="30"/>
      <c r="BB151" s="30"/>
      <c r="BC151" s="30"/>
      <c r="BD151" s="31"/>
      <c r="BE151" s="31"/>
      <c r="BF151" s="7"/>
      <c r="BG151" s="7"/>
      <c r="BH151" s="7"/>
      <c r="BI151" s="7"/>
      <c r="BJ151" s="7"/>
    </row>
    <row r="152" spans="2:62" ht="14.25" customHeight="1" x14ac:dyDescent="0.2">
      <c r="B152" s="3">
        <v>6</v>
      </c>
      <c r="C152" s="49"/>
      <c r="D152" s="50"/>
      <c r="E152" s="62"/>
      <c r="F152" s="62"/>
      <c r="G152" s="62"/>
      <c r="H152" s="62"/>
      <c r="I152" s="56"/>
      <c r="J152" s="52"/>
      <c r="K152" s="56"/>
      <c r="L152" s="52"/>
      <c r="M152" s="56"/>
      <c r="N152" s="52"/>
      <c r="O152" s="56"/>
      <c r="P152" s="52"/>
      <c r="Q152" s="56" t="str">
        <f>IF(N152*3600+O152*60+P152=0," ",(N152*3600+O152*60+P152)-(K152*3600+L152*60+M152))</f>
        <v xml:space="preserve"> </v>
      </c>
      <c r="R152" s="52"/>
      <c r="S152" s="56"/>
      <c r="T152" s="52"/>
      <c r="U152" s="57" t="str">
        <f>IF(Q152=" "," ",#REF!/Q152*60/10)</f>
        <v xml:space="preserve"> </v>
      </c>
      <c r="V152" s="58"/>
      <c r="W152" s="57" t="str">
        <f>IF(S152=0," ",#REF!/S152*60/10)</f>
        <v xml:space="preserve"> </v>
      </c>
      <c r="X152" s="58"/>
      <c r="Y152" s="59" t="str">
        <f>IF(G152=0," ",(G152*I152*60/MIN(U152:X152))/1000)</f>
        <v xml:space="preserve"> </v>
      </c>
      <c r="Z152" s="60"/>
      <c r="AA152" s="33"/>
      <c r="AB152" s="33"/>
      <c r="AC152" s="33"/>
      <c r="AD152" s="33"/>
      <c r="AE152" s="37"/>
      <c r="AG152" s="29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30"/>
      <c r="BA152" s="30"/>
      <c r="BB152" s="30"/>
      <c r="BC152" s="30"/>
      <c r="BD152" s="31"/>
      <c r="BE152" s="31"/>
      <c r="BF152" s="7"/>
      <c r="BG152" s="7"/>
      <c r="BH152" s="7"/>
      <c r="BI152" s="7"/>
      <c r="BJ152" s="7"/>
    </row>
    <row r="153" spans="2:62" ht="14.25" customHeight="1" thickBot="1" x14ac:dyDescent="0.25">
      <c r="B153" s="3">
        <v>7</v>
      </c>
      <c r="C153" s="49"/>
      <c r="D153" s="50"/>
      <c r="E153" s="61"/>
      <c r="F153" s="61"/>
      <c r="G153" s="62"/>
      <c r="H153" s="62"/>
      <c r="I153" s="56"/>
      <c r="J153" s="52"/>
      <c r="K153" s="56"/>
      <c r="L153" s="52"/>
      <c r="M153" s="56"/>
      <c r="N153" s="52"/>
      <c r="O153" s="56"/>
      <c r="P153" s="52"/>
      <c r="Q153" s="56" t="str">
        <f>IF(N153*3600+O153*60+P153=0," ",(N153*3600+O153*60+P153)-(K153*3600+L153*60+M153))</f>
        <v xml:space="preserve"> </v>
      </c>
      <c r="R153" s="52"/>
      <c r="S153" s="56"/>
      <c r="T153" s="52"/>
      <c r="U153" s="57" t="str">
        <f>IF(Q153=" "," ",#REF!/Q153*60/10)</f>
        <v xml:space="preserve"> </v>
      </c>
      <c r="V153" s="58"/>
      <c r="W153" s="57" t="str">
        <f>IF(S153=0," ",#REF!/S153*60/10)</f>
        <v xml:space="preserve"> </v>
      </c>
      <c r="X153" s="58"/>
      <c r="Y153" s="59" t="str">
        <f>IF(G153=0," ",(G153*I153*60/MIN(U153:X153))/1000)</f>
        <v xml:space="preserve"> </v>
      </c>
      <c r="Z153" s="60"/>
      <c r="AA153" s="33"/>
      <c r="AB153" s="33"/>
      <c r="AC153" s="33"/>
      <c r="AD153" s="33"/>
      <c r="AE153" s="37"/>
      <c r="AG153" s="29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30"/>
      <c r="BA153" s="30"/>
      <c r="BB153" s="30"/>
      <c r="BC153" s="30"/>
      <c r="BD153" s="31"/>
      <c r="BE153" s="31"/>
      <c r="BF153" s="7"/>
      <c r="BG153" s="7"/>
      <c r="BH153" s="7"/>
      <c r="BI153" s="7"/>
      <c r="BJ153" s="7"/>
    </row>
    <row r="154" spans="2:62" ht="14.25" customHeight="1" thickBot="1" x14ac:dyDescent="0.25">
      <c r="B154" s="3">
        <v>8</v>
      </c>
      <c r="C154" s="49"/>
      <c r="D154" s="136"/>
      <c r="E154" s="116"/>
      <c r="F154" s="118"/>
      <c r="G154" s="52"/>
      <c r="H154" s="62"/>
      <c r="I154" s="56"/>
      <c r="J154" s="52"/>
      <c r="K154" s="56"/>
      <c r="L154" s="52"/>
      <c r="M154" s="56"/>
      <c r="N154" s="52"/>
      <c r="O154" s="56"/>
      <c r="P154" s="52"/>
      <c r="Q154" s="56" t="str">
        <f>IF(N154*3600+O154*60+P154=0," ",(N154*3600+O154*60+P154)-(K154*3600+L154*60+M154))</f>
        <v xml:space="preserve"> </v>
      </c>
      <c r="R154" s="52"/>
      <c r="S154" s="53" t="s">
        <v>61</v>
      </c>
      <c r="T154" s="54"/>
      <c r="U154" s="54"/>
      <c r="V154" s="54"/>
      <c r="W154" s="54"/>
      <c r="X154" s="54"/>
      <c r="Y154" s="54"/>
      <c r="Z154" s="55"/>
      <c r="AA154" s="33"/>
      <c r="AB154" s="33"/>
      <c r="AC154" s="33"/>
      <c r="AD154" s="33"/>
      <c r="AE154" s="37"/>
      <c r="AG154" s="29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30"/>
      <c r="AY154" s="30"/>
      <c r="AZ154" s="30"/>
      <c r="BA154" s="30"/>
      <c r="BB154" s="30"/>
      <c r="BC154" s="30"/>
      <c r="BD154" s="30"/>
      <c r="BE154" s="30"/>
      <c r="BF154" s="7"/>
      <c r="BG154" s="7"/>
      <c r="BH154" s="7"/>
      <c r="BI154" s="7"/>
      <c r="BJ154" s="7"/>
    </row>
    <row r="155" spans="2:62" ht="14.25" customHeight="1" x14ac:dyDescent="0.2">
      <c r="B155" s="3">
        <v>9</v>
      </c>
      <c r="C155" s="33"/>
      <c r="D155" s="33"/>
      <c r="E155" s="40"/>
      <c r="F155" s="41"/>
      <c r="G155" s="37"/>
      <c r="H155" s="39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7"/>
      <c r="AG155" s="29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</row>
    <row r="156" spans="2:62" ht="14.25" customHeight="1" x14ac:dyDescent="0.2">
      <c r="B156" s="3">
        <v>10</v>
      </c>
      <c r="C156" s="33"/>
      <c r="D156" s="33"/>
      <c r="E156" s="37"/>
      <c r="F156" s="39"/>
      <c r="G156" s="37"/>
      <c r="H156" s="39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7"/>
      <c r="AG156" s="29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</row>
    <row r="157" spans="2:62" ht="14.25" customHeight="1" x14ac:dyDescent="0.2">
      <c r="B157" s="3">
        <v>11</v>
      </c>
      <c r="C157" s="33"/>
      <c r="D157" s="33"/>
      <c r="E157" s="37"/>
      <c r="F157" s="39"/>
      <c r="G157" s="37"/>
      <c r="H157" s="39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7"/>
      <c r="AG157" s="29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</row>
    <row r="158" spans="2:62" ht="14.25" customHeight="1" x14ac:dyDescent="0.2">
      <c r="B158" s="3">
        <v>12</v>
      </c>
      <c r="C158" s="33"/>
      <c r="D158" s="33"/>
      <c r="E158" s="37"/>
      <c r="F158" s="39"/>
      <c r="G158" s="37"/>
      <c r="H158" s="39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7"/>
      <c r="AG158" s="29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</row>
    <row r="159" spans="2:62" ht="14.25" customHeight="1" x14ac:dyDescent="0.2">
      <c r="B159" s="3">
        <v>13</v>
      </c>
      <c r="C159" s="33"/>
      <c r="D159" s="33"/>
      <c r="E159" s="37"/>
      <c r="F159" s="39"/>
      <c r="G159" s="37"/>
      <c r="H159" s="39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7"/>
      <c r="AG159" s="29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</row>
    <row r="160" spans="2:62" ht="14.25" customHeight="1" x14ac:dyDescent="0.2">
      <c r="B160" s="3">
        <v>14</v>
      </c>
      <c r="C160" s="33"/>
      <c r="D160" s="33"/>
      <c r="E160" s="37"/>
      <c r="F160" s="39"/>
      <c r="G160" s="37"/>
      <c r="H160" s="39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7"/>
      <c r="AG160" s="29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</row>
    <row r="161" spans="2:62" ht="14.25" customHeight="1" x14ac:dyDescent="0.2">
      <c r="B161" s="3">
        <v>15</v>
      </c>
      <c r="C161" s="33"/>
      <c r="D161" s="33"/>
      <c r="E161" s="37"/>
      <c r="F161" s="39"/>
      <c r="G161" s="37"/>
      <c r="H161" s="39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7"/>
      <c r="AG161" s="29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</row>
    <row r="162" spans="2:62" ht="14.25" customHeight="1" x14ac:dyDescent="0.2">
      <c r="B162" s="4"/>
      <c r="C162" s="33"/>
      <c r="D162" s="33"/>
      <c r="E162" s="37"/>
      <c r="F162" s="39"/>
      <c r="G162" s="37"/>
      <c r="H162" s="39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</row>
    <row r="163" spans="2:62" ht="14.25" customHeight="1" x14ac:dyDescent="0.2">
      <c r="B163" s="5"/>
      <c r="C163" s="33"/>
      <c r="D163" s="33"/>
      <c r="E163" s="37"/>
      <c r="F163" s="39"/>
      <c r="G163" s="37"/>
      <c r="H163" s="39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7"/>
      <c r="AG163" s="11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</row>
    <row r="164" spans="2:62" ht="14.25" customHeight="1" x14ac:dyDescent="0.2">
      <c r="B164" s="4"/>
      <c r="C164" s="33"/>
      <c r="D164" s="33"/>
      <c r="E164" s="37"/>
      <c r="F164" s="39"/>
      <c r="G164" s="37"/>
      <c r="H164" s="39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</row>
    <row r="165" spans="2:62" ht="14.25" customHeight="1" x14ac:dyDescent="0.2">
      <c r="B165" s="4"/>
      <c r="C165" s="33"/>
      <c r="D165" s="33"/>
      <c r="E165" s="37"/>
      <c r="F165" s="39"/>
      <c r="G165" s="37"/>
      <c r="H165" s="39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</row>
    <row r="166" spans="2:62" ht="14.25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2:62" ht="14.25" customHeight="1" x14ac:dyDescent="0.2">
      <c r="B167" s="2"/>
      <c r="C167" s="2" t="s">
        <v>38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2:62" ht="14.25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2:62" ht="14.25" customHeight="1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2:62" ht="14.25" customHeight="1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  <row r="171" spans="2:62" ht="14.25" customHeight="1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</row>
    <row r="172" spans="2:62" ht="14.25" customHeight="1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</row>
    <row r="173" spans="2:62" ht="14.25" customHeight="1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</row>
    <row r="174" spans="2:62" ht="14.25" customHeight="1" x14ac:dyDescent="0.2"/>
    <row r="175" spans="2:62" ht="14.25" customHeight="1" x14ac:dyDescent="0.2"/>
    <row r="176" spans="2:62" ht="14.25" customHeight="1" x14ac:dyDescent="0.2"/>
    <row r="177" spans="2:62" ht="15" customHeight="1" x14ac:dyDescent="0.2">
      <c r="B177" s="135" t="s">
        <v>108</v>
      </c>
      <c r="C177" s="135"/>
      <c r="D177" s="135"/>
      <c r="E177" s="135"/>
      <c r="F177" s="135"/>
      <c r="G177" s="135"/>
      <c r="H177" s="135"/>
      <c r="I177" s="135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135"/>
      <c r="V177" s="135"/>
      <c r="W177" s="135"/>
      <c r="X177" s="135"/>
      <c r="Y177" s="135"/>
      <c r="Z177" s="135"/>
      <c r="AA177" s="134" t="s">
        <v>50</v>
      </c>
      <c r="AB177" s="134"/>
      <c r="AC177" s="134"/>
      <c r="AD177" s="134"/>
      <c r="AE177" s="134"/>
      <c r="AG177" s="135" t="s">
        <v>108</v>
      </c>
      <c r="AH177" s="135"/>
      <c r="AI177" s="135"/>
      <c r="AJ177" s="135"/>
      <c r="AK177" s="135"/>
      <c r="AL177" s="135"/>
      <c r="AM177" s="135"/>
      <c r="AN177" s="135"/>
      <c r="AO177" s="135"/>
      <c r="AP177" s="135"/>
      <c r="AQ177" s="135"/>
      <c r="AR177" s="135"/>
      <c r="AS177" s="135"/>
      <c r="AT177" s="135"/>
      <c r="AU177" s="135"/>
      <c r="AV177" s="135"/>
      <c r="AW177" s="135"/>
      <c r="AX177" s="135"/>
      <c r="AY177" s="135"/>
      <c r="AZ177" s="135"/>
      <c r="BA177" s="135"/>
      <c r="BB177" s="135"/>
      <c r="BC177" s="135"/>
      <c r="BD177" s="135"/>
      <c r="BE177" s="135"/>
      <c r="BF177" s="134" t="s">
        <v>50</v>
      </c>
      <c r="BG177" s="134"/>
      <c r="BH177" s="134"/>
      <c r="BI177" s="134"/>
      <c r="BJ177" s="134"/>
    </row>
    <row r="178" spans="2:62" ht="15" customHeight="1" x14ac:dyDescent="0.2">
      <c r="B178" s="135"/>
      <c r="C178" s="135"/>
      <c r="D178" s="135"/>
      <c r="E178" s="135"/>
      <c r="F178" s="135"/>
      <c r="G178" s="135"/>
      <c r="H178" s="135"/>
      <c r="I178" s="135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135"/>
      <c r="V178" s="135"/>
      <c r="W178" s="135"/>
      <c r="X178" s="135"/>
      <c r="Y178" s="135"/>
      <c r="Z178" s="135"/>
      <c r="AA178" s="134"/>
      <c r="AB178" s="134"/>
      <c r="AC178" s="134"/>
      <c r="AD178" s="134"/>
      <c r="AE178" s="134"/>
      <c r="AG178" s="135"/>
      <c r="AH178" s="135"/>
      <c r="AI178" s="135"/>
      <c r="AJ178" s="135"/>
      <c r="AK178" s="135"/>
      <c r="AL178" s="135"/>
      <c r="AM178" s="135"/>
      <c r="AN178" s="135"/>
      <c r="AO178" s="135"/>
      <c r="AP178" s="135"/>
      <c r="AQ178" s="135"/>
      <c r="AR178" s="135"/>
      <c r="AS178" s="135"/>
      <c r="AT178" s="135"/>
      <c r="AU178" s="135"/>
      <c r="AV178" s="135"/>
      <c r="AW178" s="135"/>
      <c r="AX178" s="135"/>
      <c r="AY178" s="135"/>
      <c r="AZ178" s="135"/>
      <c r="BA178" s="135"/>
      <c r="BB178" s="135"/>
      <c r="BC178" s="135"/>
      <c r="BD178" s="135"/>
      <c r="BE178" s="135"/>
      <c r="BF178" s="134"/>
      <c r="BG178" s="134"/>
      <c r="BH178" s="134"/>
      <c r="BI178" s="134"/>
      <c r="BJ178" s="134"/>
    </row>
    <row r="179" spans="2:62" ht="15" customHeight="1" x14ac:dyDescent="0.2">
      <c r="B179"/>
      <c r="C179"/>
      <c r="AG179"/>
      <c r="AH179"/>
    </row>
    <row r="180" spans="2:62" ht="15" customHeight="1" x14ac:dyDescent="0.2">
      <c r="B180" s="132" t="s">
        <v>2</v>
      </c>
      <c r="C180" s="132"/>
      <c r="D180" s="132"/>
      <c r="E180" s="133" t="s">
        <v>0</v>
      </c>
      <c r="F180" s="133"/>
      <c r="G180" s="133"/>
      <c r="H180" s="133"/>
      <c r="I180" s="133"/>
      <c r="J180" s="133"/>
      <c r="L180" s="132" t="s">
        <v>109</v>
      </c>
      <c r="M180" s="132"/>
      <c r="N180" s="132"/>
      <c r="O180" s="132"/>
      <c r="P180" s="132"/>
      <c r="Q180" s="133"/>
      <c r="R180" s="133"/>
      <c r="S180" s="133"/>
      <c r="T180" s="133"/>
      <c r="U180" s="133"/>
      <c r="V180" s="133"/>
      <c r="X180" s="132" t="s">
        <v>1</v>
      </c>
      <c r="Y180" s="132"/>
      <c r="Z180" s="132"/>
      <c r="AA180" s="132"/>
      <c r="AB180" s="133"/>
      <c r="AC180" s="133"/>
      <c r="AD180" s="133"/>
      <c r="AG180" s="132" t="s">
        <v>2</v>
      </c>
      <c r="AH180" s="132"/>
      <c r="AI180" s="132"/>
      <c r="AJ180" s="133" t="s">
        <v>0</v>
      </c>
      <c r="AK180" s="133"/>
      <c r="AL180" s="133"/>
      <c r="AM180" s="133"/>
      <c r="AN180" s="133"/>
      <c r="AO180" s="133"/>
      <c r="AQ180" s="132" t="s">
        <v>109</v>
      </c>
      <c r="AR180" s="132"/>
      <c r="AS180" s="132"/>
      <c r="AT180" s="132"/>
      <c r="AU180" s="132"/>
      <c r="AV180" s="133"/>
      <c r="AW180" s="133"/>
      <c r="AX180" s="133"/>
      <c r="AY180" s="133"/>
      <c r="AZ180" s="133"/>
      <c r="BA180" s="133"/>
      <c r="BC180" s="132" t="s">
        <v>1</v>
      </c>
      <c r="BD180" s="132"/>
      <c r="BE180" s="132"/>
      <c r="BF180" s="132"/>
      <c r="BG180" s="133"/>
      <c r="BH180" s="133"/>
      <c r="BI180" s="133"/>
    </row>
    <row r="181" spans="2:62" ht="15" customHeight="1" thickBot="1" x14ac:dyDescent="0.25">
      <c r="B181"/>
      <c r="C181"/>
      <c r="AG181"/>
      <c r="AH181"/>
    </row>
    <row r="182" spans="2:62" ht="15" customHeight="1" thickBot="1" x14ac:dyDescent="0.25">
      <c r="B182" s="33" t="s">
        <v>8</v>
      </c>
      <c r="C182" s="33"/>
      <c r="D182" s="33"/>
      <c r="E182" s="37" t="s">
        <v>39</v>
      </c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9"/>
      <c r="Q182" s="33" t="s">
        <v>31</v>
      </c>
      <c r="R182" s="33"/>
      <c r="S182" s="33"/>
      <c r="T182" s="33"/>
      <c r="U182" s="33"/>
      <c r="V182" s="116"/>
      <c r="W182" s="117"/>
      <c r="X182" s="131"/>
      <c r="Y182" s="116"/>
      <c r="Z182" s="117"/>
      <c r="AA182" s="117"/>
      <c r="AB182" s="117"/>
      <c r="AC182" s="117"/>
      <c r="AD182" s="117"/>
      <c r="AE182" s="118"/>
      <c r="AG182" s="33" t="s">
        <v>8</v>
      </c>
      <c r="AH182" s="33"/>
      <c r="AI182" s="33"/>
      <c r="AJ182" s="37" t="s">
        <v>39</v>
      </c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9"/>
      <c r="AV182" s="33" t="s">
        <v>31</v>
      </c>
      <c r="AW182" s="33"/>
      <c r="AX182" s="33"/>
      <c r="AY182" s="33"/>
      <c r="AZ182" s="33"/>
      <c r="BA182" s="116"/>
      <c r="BB182" s="117"/>
      <c r="BC182" s="131"/>
      <c r="BD182" s="116"/>
      <c r="BE182" s="117"/>
      <c r="BF182" s="117"/>
      <c r="BG182" s="117"/>
      <c r="BH182" s="117"/>
      <c r="BI182" s="117"/>
      <c r="BJ182" s="118"/>
    </row>
    <row r="183" spans="2:62" ht="15" customHeight="1" thickBot="1" x14ac:dyDescent="0.25">
      <c r="B183" s="33" t="s">
        <v>10</v>
      </c>
      <c r="C183" s="33"/>
      <c r="D183" s="33"/>
      <c r="E183" s="37" t="s">
        <v>11</v>
      </c>
      <c r="F183" s="39"/>
      <c r="G183" s="128"/>
      <c r="H183" s="129"/>
      <c r="I183" s="129"/>
      <c r="J183" s="129"/>
      <c r="K183" s="129"/>
      <c r="L183" s="129"/>
      <c r="M183" s="129"/>
      <c r="N183" s="129"/>
      <c r="O183" s="129"/>
      <c r="P183" s="130"/>
      <c r="Q183" s="33" t="s">
        <v>32</v>
      </c>
      <c r="R183" s="33"/>
      <c r="S183" s="101" t="s">
        <v>46</v>
      </c>
      <c r="T183" s="101"/>
      <c r="U183" s="101"/>
      <c r="V183" s="33" t="s">
        <v>33</v>
      </c>
      <c r="W183" s="33"/>
      <c r="X183" s="101" t="s">
        <v>21</v>
      </c>
      <c r="Y183" s="101"/>
      <c r="Z183" s="101"/>
      <c r="AA183" s="33" t="s">
        <v>9</v>
      </c>
      <c r="AB183" s="33"/>
      <c r="AC183" s="101"/>
      <c r="AD183" s="101"/>
      <c r="AE183" s="101"/>
      <c r="AG183" s="33" t="s">
        <v>10</v>
      </c>
      <c r="AH183" s="33"/>
      <c r="AI183" s="33"/>
      <c r="AJ183" s="37" t="s">
        <v>11</v>
      </c>
      <c r="AK183" s="39"/>
      <c r="AL183" s="128"/>
      <c r="AM183" s="129"/>
      <c r="AN183" s="129"/>
      <c r="AO183" s="129"/>
      <c r="AP183" s="129"/>
      <c r="AQ183" s="129"/>
      <c r="AR183" s="129"/>
      <c r="AS183" s="129"/>
      <c r="AT183" s="129"/>
      <c r="AU183" s="130"/>
      <c r="AV183" s="33" t="s">
        <v>32</v>
      </c>
      <c r="AW183" s="33"/>
      <c r="AX183" s="101" t="s">
        <v>46</v>
      </c>
      <c r="AY183" s="101"/>
      <c r="AZ183" s="101"/>
      <c r="BA183" s="33" t="s">
        <v>33</v>
      </c>
      <c r="BB183" s="33"/>
      <c r="BC183" s="101" t="s">
        <v>21</v>
      </c>
      <c r="BD183" s="101"/>
      <c r="BE183" s="101"/>
      <c r="BF183" s="33" t="s">
        <v>9</v>
      </c>
      <c r="BG183" s="33"/>
      <c r="BH183" s="101"/>
      <c r="BI183" s="101"/>
      <c r="BJ183" s="101"/>
    </row>
    <row r="184" spans="2:62" ht="15" customHeight="1" thickBot="1" x14ac:dyDescent="0.25">
      <c r="B184" s="33"/>
      <c r="C184" s="33"/>
      <c r="D184" s="33"/>
      <c r="E184" s="37" t="s">
        <v>12</v>
      </c>
      <c r="F184" s="39"/>
      <c r="G184" s="128"/>
      <c r="H184" s="129"/>
      <c r="I184" s="130"/>
      <c r="J184" s="37" t="s">
        <v>13</v>
      </c>
      <c r="K184" s="38"/>
      <c r="L184" s="39"/>
      <c r="M184" s="128"/>
      <c r="N184" s="129"/>
      <c r="O184" s="129"/>
      <c r="P184" s="130"/>
      <c r="Q184" s="37" t="s">
        <v>23</v>
      </c>
      <c r="R184" s="38"/>
      <c r="S184" s="38"/>
      <c r="T184" s="39"/>
      <c r="U184" s="33" t="s">
        <v>47</v>
      </c>
      <c r="V184" s="33"/>
      <c r="W184" s="126"/>
      <c r="X184" s="127"/>
      <c r="Y184" s="38" t="s">
        <v>34</v>
      </c>
      <c r="Z184" s="38"/>
      <c r="AA184" s="42"/>
      <c r="AB184" s="66"/>
      <c r="AC184" s="66"/>
      <c r="AD184" s="66"/>
      <c r="AE184" s="43"/>
      <c r="AG184" s="33"/>
      <c r="AH184" s="33"/>
      <c r="AI184" s="33"/>
      <c r="AJ184" s="37" t="s">
        <v>12</v>
      </c>
      <c r="AK184" s="39"/>
      <c r="AL184" s="128"/>
      <c r="AM184" s="129"/>
      <c r="AN184" s="130"/>
      <c r="AO184" s="37" t="s">
        <v>13</v>
      </c>
      <c r="AP184" s="38"/>
      <c r="AQ184" s="39"/>
      <c r="AR184" s="128"/>
      <c r="AS184" s="129"/>
      <c r="AT184" s="129"/>
      <c r="AU184" s="130"/>
      <c r="AV184" s="37" t="s">
        <v>23</v>
      </c>
      <c r="AW184" s="38"/>
      <c r="AX184" s="38"/>
      <c r="AY184" s="39"/>
      <c r="AZ184" s="33" t="s">
        <v>47</v>
      </c>
      <c r="BA184" s="33"/>
      <c r="BB184" s="126"/>
      <c r="BC184" s="127"/>
      <c r="BD184" s="38" t="s">
        <v>34</v>
      </c>
      <c r="BE184" s="38"/>
      <c r="BF184" s="42"/>
      <c r="BG184" s="66"/>
      <c r="BH184" s="66"/>
      <c r="BI184" s="66"/>
      <c r="BJ184" s="43"/>
    </row>
    <row r="185" spans="2:62" ht="15" customHeight="1" x14ac:dyDescent="0.2">
      <c r="B185" s="33" t="s">
        <v>14</v>
      </c>
      <c r="C185" s="33"/>
      <c r="D185" s="33"/>
      <c r="E185" s="33" t="s">
        <v>16</v>
      </c>
      <c r="F185" s="33"/>
      <c r="G185" s="33"/>
      <c r="H185" s="128" t="s">
        <v>45</v>
      </c>
      <c r="I185" s="130"/>
      <c r="J185" s="120" t="s">
        <v>17</v>
      </c>
      <c r="K185" s="121"/>
      <c r="L185" s="121"/>
      <c r="M185" s="122"/>
      <c r="N185" s="128" t="s">
        <v>18</v>
      </c>
      <c r="O185" s="129"/>
      <c r="P185" s="130"/>
      <c r="Q185" s="123"/>
      <c r="R185" s="124"/>
      <c r="S185" s="124"/>
      <c r="T185" s="125"/>
      <c r="U185" s="37" t="s">
        <v>35</v>
      </c>
      <c r="V185" s="38"/>
      <c r="W185" s="38"/>
      <c r="X185" s="38"/>
      <c r="Y185" s="38"/>
      <c r="Z185" s="38"/>
      <c r="AA185" s="38"/>
      <c r="AB185" s="38"/>
      <c r="AC185" s="38"/>
      <c r="AD185" s="38"/>
      <c r="AE185" s="39"/>
      <c r="AG185" s="33" t="s">
        <v>14</v>
      </c>
      <c r="AH185" s="33"/>
      <c r="AI185" s="33"/>
      <c r="AJ185" s="33" t="s">
        <v>16</v>
      </c>
      <c r="AK185" s="33"/>
      <c r="AL185" s="33"/>
      <c r="AM185" s="128" t="s">
        <v>45</v>
      </c>
      <c r="AN185" s="130"/>
      <c r="AO185" s="120" t="s">
        <v>17</v>
      </c>
      <c r="AP185" s="121"/>
      <c r="AQ185" s="121"/>
      <c r="AR185" s="122"/>
      <c r="AS185" s="128" t="s">
        <v>18</v>
      </c>
      <c r="AT185" s="129"/>
      <c r="AU185" s="130"/>
      <c r="AV185" s="123"/>
      <c r="AW185" s="124"/>
      <c r="AX185" s="124"/>
      <c r="AY185" s="125"/>
      <c r="AZ185" s="37" t="s">
        <v>35</v>
      </c>
      <c r="BA185" s="38"/>
      <c r="BB185" s="38"/>
      <c r="BC185" s="38"/>
      <c r="BD185" s="38"/>
      <c r="BE185" s="38"/>
      <c r="BF185" s="38"/>
      <c r="BG185" s="38"/>
      <c r="BH185" s="38"/>
      <c r="BI185" s="38"/>
      <c r="BJ185" s="39"/>
    </row>
    <row r="186" spans="2:62" ht="15" customHeight="1" thickBot="1" x14ac:dyDescent="0.25">
      <c r="B186" s="33" t="s">
        <v>15</v>
      </c>
      <c r="C186" s="33"/>
      <c r="D186" s="33"/>
      <c r="E186" s="33" t="s">
        <v>19</v>
      </c>
      <c r="F186" s="33"/>
      <c r="G186" s="33"/>
      <c r="H186" s="33"/>
      <c r="I186" s="119" t="s">
        <v>62</v>
      </c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 t="s">
        <v>63</v>
      </c>
      <c r="V186" s="119"/>
      <c r="W186" s="119"/>
      <c r="X186" s="119"/>
      <c r="Y186" s="119"/>
      <c r="Z186" s="119"/>
      <c r="AA186" s="119"/>
      <c r="AB186" s="119"/>
      <c r="AC186" s="119"/>
      <c r="AD186" s="119"/>
      <c r="AE186" s="119"/>
      <c r="AG186" s="33" t="s">
        <v>15</v>
      </c>
      <c r="AH186" s="33"/>
      <c r="AI186" s="33"/>
      <c r="AJ186" s="33" t="s">
        <v>19</v>
      </c>
      <c r="AK186" s="33"/>
      <c r="AL186" s="33"/>
      <c r="AM186" s="33"/>
      <c r="AN186" s="119" t="s">
        <v>62</v>
      </c>
      <c r="AO186" s="119"/>
      <c r="AP186" s="119"/>
      <c r="AQ186" s="119"/>
      <c r="AR186" s="119"/>
      <c r="AS186" s="119"/>
      <c r="AT186" s="119"/>
      <c r="AU186" s="119"/>
      <c r="AV186" s="119"/>
      <c r="AW186" s="119"/>
      <c r="AX186" s="119"/>
      <c r="AY186" s="119"/>
      <c r="AZ186" s="119" t="s">
        <v>107</v>
      </c>
      <c r="BA186" s="119"/>
      <c r="BB186" s="119"/>
      <c r="BC186" s="119"/>
      <c r="BD186" s="119"/>
      <c r="BE186" s="119"/>
      <c r="BF186" s="119"/>
      <c r="BG186" s="119"/>
      <c r="BH186" s="119"/>
      <c r="BI186" s="119"/>
      <c r="BJ186" s="119"/>
    </row>
    <row r="187" spans="2:62" ht="15" customHeight="1" thickBot="1" x14ac:dyDescent="0.25">
      <c r="B187" s="33"/>
      <c r="C187" s="33"/>
      <c r="D187" s="33"/>
      <c r="E187" s="33" t="s">
        <v>20</v>
      </c>
      <c r="F187" s="33"/>
      <c r="G187" s="33"/>
      <c r="H187" s="33"/>
      <c r="I187" s="116"/>
      <c r="J187" s="117"/>
      <c r="K187" s="117"/>
      <c r="L187" s="117"/>
      <c r="M187" s="117"/>
      <c r="N187" s="117"/>
      <c r="O187" s="117"/>
      <c r="P187" s="117"/>
      <c r="Q187" s="117"/>
      <c r="R187" s="117"/>
      <c r="S187" s="117"/>
      <c r="T187" s="118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G187" s="33"/>
      <c r="AH187" s="33"/>
      <c r="AI187" s="33"/>
      <c r="AJ187" s="33" t="s">
        <v>20</v>
      </c>
      <c r="AK187" s="33"/>
      <c r="AL187" s="33"/>
      <c r="AM187" s="33"/>
      <c r="AN187" s="116"/>
      <c r="AO187" s="117"/>
      <c r="AP187" s="117"/>
      <c r="AQ187" s="117"/>
      <c r="AR187" s="117"/>
      <c r="AS187" s="117"/>
      <c r="AT187" s="117"/>
      <c r="AU187" s="117"/>
      <c r="AV187" s="117"/>
      <c r="AW187" s="117"/>
      <c r="AX187" s="117"/>
      <c r="AY187" s="118"/>
      <c r="AZ187" s="119"/>
      <c r="BA187" s="119"/>
      <c r="BB187" s="119"/>
      <c r="BC187" s="119"/>
      <c r="BD187" s="119"/>
      <c r="BE187" s="119"/>
      <c r="BF187" s="119"/>
      <c r="BG187" s="119"/>
      <c r="BH187" s="119"/>
      <c r="BI187" s="119"/>
      <c r="BJ187" s="119"/>
    </row>
    <row r="188" spans="2:62" ht="15" customHeight="1" thickBot="1" x14ac:dyDescent="0.25">
      <c r="B188" s="33"/>
      <c r="C188" s="33"/>
      <c r="D188" s="33"/>
      <c r="E188" s="33" t="s">
        <v>22</v>
      </c>
      <c r="F188" s="33"/>
      <c r="G188" s="33"/>
      <c r="H188" s="33"/>
      <c r="I188" s="113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5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G188" s="33"/>
      <c r="AH188" s="33"/>
      <c r="AI188" s="33"/>
      <c r="AJ188" s="33" t="s">
        <v>22</v>
      </c>
      <c r="AK188" s="33"/>
      <c r="AL188" s="33"/>
      <c r="AM188" s="33"/>
      <c r="AN188" s="113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5"/>
      <c r="AZ188" s="119"/>
      <c r="BA188" s="119"/>
      <c r="BB188" s="119"/>
      <c r="BC188" s="119"/>
      <c r="BD188" s="119"/>
      <c r="BE188" s="119"/>
      <c r="BF188" s="119"/>
      <c r="BG188" s="119"/>
      <c r="BH188" s="119"/>
      <c r="BI188" s="119"/>
      <c r="BJ188" s="119"/>
    </row>
    <row r="189" spans="2:62" ht="15" customHeight="1" x14ac:dyDescent="0.2">
      <c r="B189" s="33"/>
      <c r="C189" s="33"/>
      <c r="D189" s="33"/>
      <c r="E189" s="33" t="s">
        <v>24</v>
      </c>
      <c r="F189" s="33"/>
      <c r="G189" s="33"/>
      <c r="H189" s="33"/>
      <c r="I189" s="101"/>
      <c r="J189" s="101"/>
      <c r="K189" s="101"/>
      <c r="L189" s="101"/>
      <c r="M189" s="37" t="s">
        <v>26</v>
      </c>
      <c r="N189" s="38"/>
      <c r="O189" s="39"/>
      <c r="P189" s="101"/>
      <c r="Q189" s="101"/>
      <c r="R189" s="101"/>
      <c r="S189" s="101"/>
      <c r="T189" s="101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  <c r="AG189" s="33"/>
      <c r="AH189" s="33"/>
      <c r="AI189" s="33"/>
      <c r="AJ189" s="33" t="s">
        <v>24</v>
      </c>
      <c r="AK189" s="33"/>
      <c r="AL189" s="33"/>
      <c r="AM189" s="33"/>
      <c r="AN189" s="101"/>
      <c r="AO189" s="101"/>
      <c r="AP189" s="101"/>
      <c r="AQ189" s="101"/>
      <c r="AR189" s="37" t="s">
        <v>26</v>
      </c>
      <c r="AS189" s="38"/>
      <c r="AT189" s="39"/>
      <c r="AU189" s="101"/>
      <c r="AV189" s="101"/>
      <c r="AW189" s="101"/>
      <c r="AX189" s="101"/>
      <c r="AY189" s="101"/>
      <c r="AZ189" s="119"/>
      <c r="BA189" s="119"/>
      <c r="BB189" s="119"/>
      <c r="BC189" s="119"/>
      <c r="BD189" s="119"/>
      <c r="BE189" s="119"/>
      <c r="BF189" s="119"/>
      <c r="BG189" s="119"/>
      <c r="BH189" s="119"/>
      <c r="BI189" s="119"/>
      <c r="BJ189" s="119"/>
    </row>
    <row r="190" spans="2:62" ht="15" customHeight="1" x14ac:dyDescent="0.2">
      <c r="B190" s="33"/>
      <c r="C190" s="33"/>
      <c r="D190" s="33"/>
      <c r="E190" s="33" t="s">
        <v>43</v>
      </c>
      <c r="F190" s="33"/>
      <c r="G190" s="33"/>
      <c r="H190" s="33"/>
      <c r="I190" s="119" t="s">
        <v>65</v>
      </c>
      <c r="J190" s="119"/>
      <c r="K190" s="119"/>
      <c r="L190" s="119"/>
      <c r="M190" s="102"/>
      <c r="N190" s="102"/>
      <c r="O190" s="102"/>
      <c r="P190" s="102"/>
      <c r="Q190" s="102"/>
      <c r="R190" s="102"/>
      <c r="S190" s="102"/>
      <c r="T190" s="102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G190" s="33"/>
      <c r="AH190" s="33"/>
      <c r="AI190" s="33"/>
      <c r="AJ190" s="33" t="s">
        <v>43</v>
      </c>
      <c r="AK190" s="33"/>
      <c r="AL190" s="33"/>
      <c r="AM190" s="33"/>
      <c r="AN190" s="119" t="s">
        <v>98</v>
      </c>
      <c r="AO190" s="119"/>
      <c r="AP190" s="119"/>
      <c r="AQ190" s="119"/>
      <c r="AR190" s="102"/>
      <c r="AS190" s="102"/>
      <c r="AT190" s="102"/>
      <c r="AU190" s="102"/>
      <c r="AV190" s="102"/>
      <c r="AW190" s="102"/>
      <c r="AX190" s="102"/>
      <c r="AY190" s="102"/>
      <c r="AZ190" s="119"/>
      <c r="BA190" s="119"/>
      <c r="BB190" s="119"/>
      <c r="BC190" s="119"/>
      <c r="BD190" s="119"/>
      <c r="BE190" s="119"/>
      <c r="BF190" s="119"/>
      <c r="BG190" s="119"/>
      <c r="BH190" s="119"/>
      <c r="BI190" s="119"/>
      <c r="BJ190" s="119"/>
    </row>
    <row r="191" spans="2:62" ht="15" customHeight="1" x14ac:dyDescent="0.2">
      <c r="B191" s="33" t="s">
        <v>25</v>
      </c>
      <c r="C191" s="33"/>
      <c r="D191" s="33"/>
      <c r="E191" s="33" t="s">
        <v>19</v>
      </c>
      <c r="F191" s="33"/>
      <c r="G191" s="33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19"/>
      <c r="V191" s="119"/>
      <c r="W191" s="119"/>
      <c r="X191" s="119"/>
      <c r="Y191" s="119"/>
      <c r="Z191" s="119"/>
      <c r="AA191" s="119"/>
      <c r="AB191" s="119"/>
      <c r="AC191" s="119"/>
      <c r="AD191" s="119"/>
      <c r="AE191" s="119"/>
      <c r="AG191" s="33" t="s">
        <v>25</v>
      </c>
      <c r="AH191" s="33"/>
      <c r="AI191" s="33"/>
      <c r="AJ191" s="33" t="s">
        <v>19</v>
      </c>
      <c r="AK191" s="33"/>
      <c r="AL191" s="33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19"/>
      <c r="BA191" s="119"/>
      <c r="BB191" s="119"/>
      <c r="BC191" s="119"/>
      <c r="BD191" s="119"/>
      <c r="BE191" s="119"/>
      <c r="BF191" s="119"/>
      <c r="BG191" s="119"/>
      <c r="BH191" s="119"/>
      <c r="BI191" s="119"/>
      <c r="BJ191" s="119"/>
    </row>
    <row r="192" spans="2:62" ht="15" customHeight="1" x14ac:dyDescent="0.2">
      <c r="B192" s="33"/>
      <c r="C192" s="33"/>
      <c r="D192" s="33"/>
      <c r="E192" s="33" t="s">
        <v>27</v>
      </c>
      <c r="F192" s="33"/>
      <c r="G192" s="33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19"/>
      <c r="V192" s="119"/>
      <c r="W192" s="119"/>
      <c r="X192" s="119"/>
      <c r="Y192" s="119"/>
      <c r="Z192" s="119"/>
      <c r="AA192" s="119"/>
      <c r="AB192" s="119"/>
      <c r="AC192" s="119"/>
      <c r="AD192" s="119"/>
      <c r="AE192" s="119"/>
      <c r="AG192" s="33"/>
      <c r="AH192" s="33"/>
      <c r="AI192" s="33"/>
      <c r="AJ192" s="33" t="s">
        <v>27</v>
      </c>
      <c r="AK192" s="33"/>
      <c r="AL192" s="33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19"/>
      <c r="BA192" s="119"/>
      <c r="BB192" s="119"/>
      <c r="BC192" s="119"/>
      <c r="BD192" s="119"/>
      <c r="BE192" s="119"/>
      <c r="BF192" s="119"/>
      <c r="BG192" s="119"/>
      <c r="BH192" s="119"/>
      <c r="BI192" s="119"/>
      <c r="BJ192" s="119"/>
    </row>
    <row r="193" spans="2:62" ht="15" customHeight="1" x14ac:dyDescent="0.2">
      <c r="B193" s="33"/>
      <c r="C193" s="33"/>
      <c r="D193" s="33"/>
      <c r="E193" s="33" t="s">
        <v>28</v>
      </c>
      <c r="F193" s="33"/>
      <c r="G193" s="33"/>
      <c r="H193" s="101"/>
      <c r="I193" s="101"/>
      <c r="J193" s="101"/>
      <c r="K193" s="101"/>
      <c r="L193" s="101"/>
      <c r="M193" s="101"/>
      <c r="N193" s="33" t="s">
        <v>29</v>
      </c>
      <c r="O193" s="33"/>
      <c r="P193" s="101"/>
      <c r="Q193" s="101"/>
      <c r="R193" s="101"/>
      <c r="S193" s="102"/>
      <c r="T193" s="102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119"/>
      <c r="AE193" s="119"/>
      <c r="AG193" s="33"/>
      <c r="AH193" s="33"/>
      <c r="AI193" s="33"/>
      <c r="AJ193" s="33" t="s">
        <v>28</v>
      </c>
      <c r="AK193" s="33"/>
      <c r="AL193" s="33"/>
      <c r="AM193" s="101"/>
      <c r="AN193" s="101"/>
      <c r="AO193" s="101"/>
      <c r="AP193" s="101"/>
      <c r="AQ193" s="101"/>
      <c r="AR193" s="101"/>
      <c r="AS193" s="33" t="s">
        <v>29</v>
      </c>
      <c r="AT193" s="33"/>
      <c r="AU193" s="101"/>
      <c r="AV193" s="101"/>
      <c r="AW193" s="101"/>
      <c r="AX193" s="102"/>
      <c r="AY193" s="102"/>
      <c r="AZ193" s="119"/>
      <c r="BA193" s="119"/>
      <c r="BB193" s="119"/>
      <c r="BC193" s="119"/>
      <c r="BD193" s="119"/>
      <c r="BE193" s="119"/>
      <c r="BF193" s="119"/>
      <c r="BG193" s="119"/>
      <c r="BH193" s="119"/>
      <c r="BI193" s="119"/>
      <c r="BJ193" s="119"/>
    </row>
    <row r="194" spans="2:62" ht="15" customHeight="1" x14ac:dyDescent="0.2">
      <c r="B194" s="33" t="s">
        <v>40</v>
      </c>
      <c r="C194" s="33"/>
      <c r="D194" s="33"/>
      <c r="E194" s="33" t="s">
        <v>41</v>
      </c>
      <c r="F194" s="33"/>
      <c r="G194" s="33"/>
      <c r="H194" s="101"/>
      <c r="I194" s="101"/>
      <c r="J194" s="101"/>
      <c r="K194" s="101"/>
      <c r="L194" s="101"/>
      <c r="M194" s="101"/>
      <c r="N194" s="33" t="s">
        <v>42</v>
      </c>
      <c r="O194" s="33"/>
      <c r="P194" s="101"/>
      <c r="Q194" s="101"/>
      <c r="R194" s="101"/>
      <c r="S194" s="102"/>
      <c r="T194" s="102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G194" s="33" t="s">
        <v>40</v>
      </c>
      <c r="AH194" s="33"/>
      <c r="AI194" s="33"/>
      <c r="AJ194" s="33" t="s">
        <v>41</v>
      </c>
      <c r="AK194" s="33"/>
      <c r="AL194" s="33"/>
      <c r="AM194" s="101"/>
      <c r="AN194" s="101"/>
      <c r="AO194" s="101"/>
      <c r="AP194" s="101"/>
      <c r="AQ194" s="101"/>
      <c r="AR194" s="101"/>
      <c r="AS194" s="33" t="s">
        <v>42</v>
      </c>
      <c r="AT194" s="33"/>
      <c r="AU194" s="101"/>
      <c r="AV194" s="101"/>
      <c r="AW194" s="101"/>
      <c r="AX194" s="102"/>
      <c r="AY194" s="102"/>
      <c r="AZ194" s="119"/>
      <c r="BA194" s="119"/>
      <c r="BB194" s="119"/>
      <c r="BC194" s="119"/>
      <c r="BD194" s="119"/>
      <c r="BE194" s="119"/>
      <c r="BF194" s="119"/>
      <c r="BG194" s="119"/>
      <c r="BH194" s="119"/>
      <c r="BI194" s="119"/>
      <c r="BJ194" s="119"/>
    </row>
    <row r="195" spans="2:62" ht="15" customHeight="1" x14ac:dyDescent="0.2">
      <c r="B195" s="92" t="s">
        <v>97</v>
      </c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4"/>
      <c r="U195" s="33" t="s">
        <v>30</v>
      </c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G195" s="92" t="s">
        <v>97</v>
      </c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93"/>
      <c r="AS195" s="93"/>
      <c r="AT195" s="93"/>
      <c r="AU195" s="93"/>
      <c r="AV195" s="93"/>
      <c r="AW195" s="93"/>
      <c r="AX195" s="93"/>
      <c r="AY195" s="94"/>
      <c r="AZ195" s="33" t="s">
        <v>30</v>
      </c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</row>
    <row r="196" spans="2:62" ht="15" customHeight="1" x14ac:dyDescent="0.2">
      <c r="B196" s="95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7"/>
      <c r="U196" s="83" t="s">
        <v>64</v>
      </c>
      <c r="V196" s="84"/>
      <c r="W196" s="84"/>
      <c r="X196" s="84"/>
      <c r="Y196" s="84"/>
      <c r="Z196" s="84"/>
      <c r="AA196" s="84"/>
      <c r="AB196" s="84"/>
      <c r="AC196" s="84"/>
      <c r="AD196" s="84"/>
      <c r="AE196" s="85"/>
      <c r="AG196" s="95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7"/>
      <c r="AZ196" s="83" t="s">
        <v>64</v>
      </c>
      <c r="BA196" s="84"/>
      <c r="BB196" s="84"/>
      <c r="BC196" s="84"/>
      <c r="BD196" s="84"/>
      <c r="BE196" s="84"/>
      <c r="BF196" s="84"/>
      <c r="BG196" s="84"/>
      <c r="BH196" s="84"/>
      <c r="BI196" s="84"/>
      <c r="BJ196" s="85"/>
    </row>
    <row r="197" spans="2:62" ht="15" customHeight="1" x14ac:dyDescent="0.2">
      <c r="B197" s="95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7"/>
      <c r="U197" s="86"/>
      <c r="V197" s="87"/>
      <c r="W197" s="87"/>
      <c r="X197" s="87"/>
      <c r="Y197" s="87"/>
      <c r="Z197" s="87"/>
      <c r="AA197" s="87"/>
      <c r="AB197" s="87"/>
      <c r="AC197" s="87"/>
      <c r="AD197" s="87"/>
      <c r="AE197" s="88"/>
      <c r="AG197" s="95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7"/>
      <c r="AZ197" s="86"/>
      <c r="BA197" s="87"/>
      <c r="BB197" s="87"/>
      <c r="BC197" s="87"/>
      <c r="BD197" s="87"/>
      <c r="BE197" s="87"/>
      <c r="BF197" s="87"/>
      <c r="BG197" s="87"/>
      <c r="BH197" s="87"/>
      <c r="BI197" s="87"/>
      <c r="BJ197" s="88"/>
    </row>
    <row r="198" spans="2:62" ht="15" customHeight="1" x14ac:dyDescent="0.2">
      <c r="B198" s="95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7"/>
      <c r="U198" s="86"/>
      <c r="V198" s="87"/>
      <c r="W198" s="87"/>
      <c r="X198" s="87"/>
      <c r="Y198" s="87"/>
      <c r="Z198" s="87"/>
      <c r="AA198" s="87"/>
      <c r="AB198" s="87"/>
      <c r="AC198" s="87"/>
      <c r="AD198" s="87"/>
      <c r="AE198" s="88"/>
      <c r="AG198" s="95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7"/>
      <c r="AZ198" s="86"/>
      <c r="BA198" s="87"/>
      <c r="BB198" s="87"/>
      <c r="BC198" s="87"/>
      <c r="BD198" s="87"/>
      <c r="BE198" s="87"/>
      <c r="BF198" s="87"/>
      <c r="BG198" s="87"/>
      <c r="BH198" s="87"/>
      <c r="BI198" s="87"/>
      <c r="BJ198" s="88"/>
    </row>
    <row r="199" spans="2:62" ht="15" customHeight="1" x14ac:dyDescent="0.2">
      <c r="B199" s="95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7"/>
      <c r="U199" s="86"/>
      <c r="V199" s="87"/>
      <c r="W199" s="87"/>
      <c r="X199" s="87"/>
      <c r="Y199" s="87"/>
      <c r="Z199" s="87"/>
      <c r="AA199" s="87"/>
      <c r="AB199" s="87"/>
      <c r="AC199" s="87"/>
      <c r="AD199" s="87"/>
      <c r="AE199" s="88"/>
      <c r="AG199" s="95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7"/>
      <c r="AZ199" s="86"/>
      <c r="BA199" s="87"/>
      <c r="BB199" s="87"/>
      <c r="BC199" s="87"/>
      <c r="BD199" s="87"/>
      <c r="BE199" s="87"/>
      <c r="BF199" s="87"/>
      <c r="BG199" s="87"/>
      <c r="BH199" s="87"/>
      <c r="BI199" s="87"/>
      <c r="BJ199" s="88"/>
    </row>
    <row r="200" spans="2:62" ht="15" customHeight="1" x14ac:dyDescent="0.2">
      <c r="B200" s="95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7"/>
      <c r="U200" s="86"/>
      <c r="V200" s="87"/>
      <c r="W200" s="87"/>
      <c r="X200" s="87"/>
      <c r="Y200" s="87"/>
      <c r="Z200" s="87"/>
      <c r="AA200" s="87"/>
      <c r="AB200" s="87"/>
      <c r="AC200" s="87"/>
      <c r="AD200" s="87"/>
      <c r="AE200" s="88"/>
      <c r="AG200" s="95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7"/>
      <c r="AZ200" s="86"/>
      <c r="BA200" s="87"/>
      <c r="BB200" s="87"/>
      <c r="BC200" s="87"/>
      <c r="BD200" s="87"/>
      <c r="BE200" s="87"/>
      <c r="BF200" s="87"/>
      <c r="BG200" s="87"/>
      <c r="BH200" s="87"/>
      <c r="BI200" s="87"/>
      <c r="BJ200" s="88"/>
    </row>
    <row r="201" spans="2:62" ht="15" customHeight="1" x14ac:dyDescent="0.2">
      <c r="B201" s="95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7"/>
      <c r="U201" s="86"/>
      <c r="V201" s="87"/>
      <c r="W201" s="87"/>
      <c r="X201" s="87"/>
      <c r="Y201" s="87"/>
      <c r="Z201" s="87"/>
      <c r="AA201" s="87"/>
      <c r="AB201" s="87"/>
      <c r="AC201" s="87"/>
      <c r="AD201" s="87"/>
      <c r="AE201" s="88"/>
      <c r="AG201" s="95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7"/>
      <c r="AZ201" s="86"/>
      <c r="BA201" s="87"/>
      <c r="BB201" s="87"/>
      <c r="BC201" s="87"/>
      <c r="BD201" s="87"/>
      <c r="BE201" s="87"/>
      <c r="BF201" s="87"/>
      <c r="BG201" s="87"/>
      <c r="BH201" s="87"/>
      <c r="BI201" s="87"/>
      <c r="BJ201" s="88"/>
    </row>
    <row r="202" spans="2:62" ht="15" customHeight="1" x14ac:dyDescent="0.2">
      <c r="B202" s="98"/>
      <c r="C202" s="99"/>
      <c r="D202" s="99"/>
      <c r="E202" s="99"/>
      <c r="F202" s="99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100"/>
      <c r="U202" s="89"/>
      <c r="V202" s="90"/>
      <c r="W202" s="90"/>
      <c r="X202" s="90"/>
      <c r="Y202" s="90"/>
      <c r="Z202" s="90"/>
      <c r="AA202" s="90"/>
      <c r="AB202" s="90"/>
      <c r="AC202" s="90"/>
      <c r="AD202" s="90"/>
      <c r="AE202" s="91"/>
      <c r="AG202" s="98"/>
      <c r="AH202" s="99"/>
      <c r="AI202" s="99"/>
      <c r="AJ202" s="99"/>
      <c r="AK202" s="99"/>
      <c r="AL202" s="99"/>
      <c r="AM202" s="99"/>
      <c r="AN202" s="99"/>
      <c r="AO202" s="99"/>
      <c r="AP202" s="99"/>
      <c r="AQ202" s="99"/>
      <c r="AR202" s="99"/>
      <c r="AS202" s="99"/>
      <c r="AT202" s="99"/>
      <c r="AU202" s="99"/>
      <c r="AV202" s="99"/>
      <c r="AW202" s="99"/>
      <c r="AX202" s="99"/>
      <c r="AY202" s="100"/>
      <c r="AZ202" s="89"/>
      <c r="BA202" s="90"/>
      <c r="BB202" s="90"/>
      <c r="BC202" s="90"/>
      <c r="BD202" s="90"/>
      <c r="BE202" s="90"/>
      <c r="BF202" s="90"/>
      <c r="BG202" s="90"/>
      <c r="BH202" s="90"/>
      <c r="BI202" s="90"/>
      <c r="BJ202" s="91"/>
    </row>
    <row r="203" spans="2:62" ht="15" customHeight="1" x14ac:dyDescent="0.2">
      <c r="B203" s="77" t="s">
        <v>70</v>
      </c>
      <c r="C203" s="80" t="s">
        <v>52</v>
      </c>
      <c r="D203" s="81"/>
      <c r="E203" s="69" t="s">
        <v>53</v>
      </c>
      <c r="F203" s="69"/>
      <c r="G203" s="70" t="s">
        <v>54</v>
      </c>
      <c r="H203" s="33"/>
      <c r="I203" s="70" t="s">
        <v>55</v>
      </c>
      <c r="J203" s="33"/>
      <c r="K203" s="71" t="s">
        <v>51</v>
      </c>
      <c r="L203" s="72"/>
      <c r="M203" s="71" t="s">
        <v>56</v>
      </c>
      <c r="N203" s="72"/>
      <c r="O203" s="71" t="s">
        <v>57</v>
      </c>
      <c r="P203" s="72"/>
      <c r="Q203" s="82" t="s">
        <v>59</v>
      </c>
      <c r="R203" s="82"/>
      <c r="S203" s="104" t="s">
        <v>67</v>
      </c>
      <c r="T203" s="105"/>
      <c r="U203" s="105"/>
      <c r="V203" s="105"/>
      <c r="W203" s="105"/>
      <c r="X203" s="105"/>
      <c r="Y203" s="105"/>
      <c r="Z203" s="106"/>
      <c r="AA203" s="33" t="s">
        <v>3</v>
      </c>
      <c r="AB203" s="33"/>
      <c r="AC203" s="33"/>
      <c r="AD203" s="33"/>
      <c r="AE203" s="33"/>
      <c r="AG203" s="77" t="s">
        <v>70</v>
      </c>
      <c r="AH203" s="80" t="s">
        <v>52</v>
      </c>
      <c r="AI203" s="81"/>
      <c r="AJ203" s="69" t="s">
        <v>53</v>
      </c>
      <c r="AK203" s="69"/>
      <c r="AL203" s="70" t="s">
        <v>54</v>
      </c>
      <c r="AM203" s="33"/>
      <c r="AN203" s="70" t="s">
        <v>55</v>
      </c>
      <c r="AO203" s="33"/>
      <c r="AP203" s="71" t="s">
        <v>51</v>
      </c>
      <c r="AQ203" s="72"/>
      <c r="AR203" s="71" t="s">
        <v>56</v>
      </c>
      <c r="AS203" s="72"/>
      <c r="AT203" s="71" t="s">
        <v>57</v>
      </c>
      <c r="AU203" s="72"/>
      <c r="AV203" s="82" t="s">
        <v>59</v>
      </c>
      <c r="AW203" s="82"/>
      <c r="AX203" s="104" t="s">
        <v>67</v>
      </c>
      <c r="AY203" s="105"/>
      <c r="AZ203" s="105"/>
      <c r="BA203" s="105"/>
      <c r="BB203" s="105"/>
      <c r="BC203" s="105"/>
      <c r="BD203" s="105"/>
      <c r="BE203" s="106"/>
      <c r="BF203" s="33" t="s">
        <v>3</v>
      </c>
      <c r="BG203" s="33"/>
      <c r="BH203" s="33"/>
      <c r="BI203" s="33"/>
      <c r="BJ203" s="33"/>
    </row>
    <row r="204" spans="2:62" ht="15" customHeight="1" x14ac:dyDescent="0.2">
      <c r="B204" s="78"/>
      <c r="C204" s="81"/>
      <c r="D204" s="81"/>
      <c r="E204" s="69"/>
      <c r="F204" s="69"/>
      <c r="G204" s="33"/>
      <c r="H204" s="33"/>
      <c r="I204" s="33"/>
      <c r="J204" s="33"/>
      <c r="K204" s="73"/>
      <c r="L204" s="74"/>
      <c r="M204" s="73"/>
      <c r="N204" s="74"/>
      <c r="O204" s="73"/>
      <c r="P204" s="74"/>
      <c r="Q204" s="82"/>
      <c r="R204" s="82"/>
      <c r="S204" s="107"/>
      <c r="T204" s="108"/>
      <c r="U204" s="108"/>
      <c r="V204" s="108"/>
      <c r="W204" s="108"/>
      <c r="X204" s="108"/>
      <c r="Y204" s="108"/>
      <c r="Z204" s="109"/>
      <c r="AA204" s="103"/>
      <c r="AB204" s="103"/>
      <c r="AC204" s="103"/>
      <c r="AD204" s="103"/>
      <c r="AE204" s="103"/>
      <c r="AG204" s="78"/>
      <c r="AH204" s="81"/>
      <c r="AI204" s="81"/>
      <c r="AJ204" s="69"/>
      <c r="AK204" s="69"/>
      <c r="AL204" s="33"/>
      <c r="AM204" s="33"/>
      <c r="AN204" s="33"/>
      <c r="AO204" s="33"/>
      <c r="AP204" s="73"/>
      <c r="AQ204" s="74"/>
      <c r="AR204" s="73"/>
      <c r="AS204" s="74"/>
      <c r="AT204" s="73"/>
      <c r="AU204" s="74"/>
      <c r="AV204" s="82"/>
      <c r="AW204" s="82"/>
      <c r="AX204" s="107"/>
      <c r="AY204" s="108"/>
      <c r="AZ204" s="108"/>
      <c r="BA204" s="108"/>
      <c r="BB204" s="108"/>
      <c r="BC204" s="108"/>
      <c r="BD204" s="108"/>
      <c r="BE204" s="109"/>
      <c r="BF204" s="103"/>
      <c r="BG204" s="103"/>
      <c r="BH204" s="103"/>
      <c r="BI204" s="103"/>
      <c r="BJ204" s="103"/>
    </row>
    <row r="205" spans="2:62" ht="15" customHeight="1" x14ac:dyDescent="0.2">
      <c r="B205" s="78"/>
      <c r="C205" s="81"/>
      <c r="D205" s="81"/>
      <c r="E205" s="69"/>
      <c r="F205" s="69"/>
      <c r="G205" s="33"/>
      <c r="H205" s="33"/>
      <c r="I205" s="33"/>
      <c r="J205" s="33"/>
      <c r="K205" s="75"/>
      <c r="L205" s="76"/>
      <c r="M205" s="75"/>
      <c r="N205" s="76"/>
      <c r="O205" s="75"/>
      <c r="P205" s="76"/>
      <c r="Q205" s="82"/>
      <c r="R205" s="82"/>
      <c r="S205" s="107"/>
      <c r="T205" s="108"/>
      <c r="U205" s="108"/>
      <c r="V205" s="108"/>
      <c r="W205" s="108"/>
      <c r="X205" s="108"/>
      <c r="Y205" s="108"/>
      <c r="Z205" s="109"/>
      <c r="AA205" s="103"/>
      <c r="AB205" s="103"/>
      <c r="AC205" s="103"/>
      <c r="AD205" s="103"/>
      <c r="AE205" s="103"/>
      <c r="AG205" s="78"/>
      <c r="AH205" s="81"/>
      <c r="AI205" s="81"/>
      <c r="AJ205" s="69"/>
      <c r="AK205" s="69"/>
      <c r="AL205" s="33"/>
      <c r="AM205" s="33"/>
      <c r="AN205" s="33"/>
      <c r="AO205" s="33"/>
      <c r="AP205" s="75"/>
      <c r="AQ205" s="76"/>
      <c r="AR205" s="75"/>
      <c r="AS205" s="76"/>
      <c r="AT205" s="75"/>
      <c r="AU205" s="76"/>
      <c r="AV205" s="82"/>
      <c r="AW205" s="82"/>
      <c r="AX205" s="107"/>
      <c r="AY205" s="108"/>
      <c r="AZ205" s="108"/>
      <c r="BA205" s="108"/>
      <c r="BB205" s="108"/>
      <c r="BC205" s="108"/>
      <c r="BD205" s="108"/>
      <c r="BE205" s="109"/>
      <c r="BF205" s="103"/>
      <c r="BG205" s="103"/>
      <c r="BH205" s="103"/>
      <c r="BI205" s="103"/>
      <c r="BJ205" s="103"/>
    </row>
    <row r="206" spans="2:62" ht="15" customHeight="1" x14ac:dyDescent="0.2">
      <c r="B206" s="78"/>
      <c r="C206" s="82"/>
      <c r="D206" s="82"/>
      <c r="E206" s="82" t="s">
        <v>7</v>
      </c>
      <c r="F206" s="82"/>
      <c r="G206" s="33" t="s">
        <v>4</v>
      </c>
      <c r="H206" s="33"/>
      <c r="I206" s="33" t="s">
        <v>5</v>
      </c>
      <c r="J206" s="33"/>
      <c r="K206" s="82" t="s">
        <v>6</v>
      </c>
      <c r="L206" s="82"/>
      <c r="M206" s="82" t="s">
        <v>58</v>
      </c>
      <c r="N206" s="82"/>
      <c r="O206" s="82" t="s">
        <v>36</v>
      </c>
      <c r="P206" s="82"/>
      <c r="Q206" s="67" t="s">
        <v>37</v>
      </c>
      <c r="R206" s="68"/>
      <c r="S206" s="110"/>
      <c r="T206" s="111"/>
      <c r="U206" s="111"/>
      <c r="V206" s="111"/>
      <c r="W206" s="111"/>
      <c r="X206" s="111"/>
      <c r="Y206" s="111"/>
      <c r="Z206" s="112"/>
      <c r="AA206" s="103"/>
      <c r="AB206" s="103"/>
      <c r="AC206" s="103"/>
      <c r="AD206" s="103"/>
      <c r="AE206" s="103"/>
      <c r="AG206" s="78"/>
      <c r="AH206" s="82"/>
      <c r="AI206" s="82"/>
      <c r="AJ206" s="82" t="s">
        <v>7</v>
      </c>
      <c r="AK206" s="82"/>
      <c r="AL206" s="33" t="s">
        <v>4</v>
      </c>
      <c r="AM206" s="33"/>
      <c r="AN206" s="33" t="s">
        <v>5</v>
      </c>
      <c r="AO206" s="33"/>
      <c r="AP206" s="82" t="s">
        <v>6</v>
      </c>
      <c r="AQ206" s="82"/>
      <c r="AR206" s="82" t="s">
        <v>58</v>
      </c>
      <c r="AS206" s="82"/>
      <c r="AT206" s="82" t="s">
        <v>36</v>
      </c>
      <c r="AU206" s="82"/>
      <c r="AV206" s="67" t="s">
        <v>37</v>
      </c>
      <c r="AW206" s="68"/>
      <c r="AX206" s="110"/>
      <c r="AY206" s="111"/>
      <c r="AZ206" s="111"/>
      <c r="BA206" s="111"/>
      <c r="BB206" s="111"/>
      <c r="BC206" s="111"/>
      <c r="BD206" s="111"/>
      <c r="BE206" s="112"/>
      <c r="BF206" s="103"/>
      <c r="BG206" s="103"/>
      <c r="BH206" s="103"/>
      <c r="BI206" s="103"/>
      <c r="BJ206" s="103"/>
    </row>
    <row r="207" spans="2:62" ht="15" customHeight="1" x14ac:dyDescent="0.2">
      <c r="B207" s="79"/>
      <c r="C207" s="62"/>
      <c r="D207" s="62"/>
      <c r="E207" s="62"/>
      <c r="F207" s="62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10"/>
      <c r="AA207" s="103"/>
      <c r="AB207" s="103"/>
      <c r="AC207" s="103"/>
      <c r="AD207" s="103"/>
      <c r="AE207" s="103"/>
      <c r="AG207" s="79"/>
      <c r="AH207" s="62"/>
      <c r="AI207" s="62"/>
      <c r="AJ207" s="62"/>
      <c r="AK207" s="62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10"/>
      <c r="BF207" s="103"/>
      <c r="BG207" s="103"/>
      <c r="BH207" s="103"/>
      <c r="BI207" s="103"/>
      <c r="BJ207" s="103"/>
    </row>
    <row r="208" spans="2:62" ht="15" customHeight="1" x14ac:dyDescent="0.2">
      <c r="B208" s="6">
        <v>1</v>
      </c>
      <c r="C208" s="49"/>
      <c r="D208" s="50"/>
      <c r="E208" s="62"/>
      <c r="F208" s="62"/>
      <c r="G208" s="62"/>
      <c r="H208" s="62"/>
      <c r="I208" s="56"/>
      <c r="J208" s="52"/>
      <c r="K208" s="56"/>
      <c r="L208" s="52"/>
      <c r="M208" s="56"/>
      <c r="N208" s="52"/>
      <c r="O208" s="56"/>
      <c r="P208" s="52"/>
      <c r="Q208" s="62"/>
      <c r="R208" s="62"/>
      <c r="S208" s="62"/>
      <c r="T208" s="62"/>
      <c r="U208" s="63"/>
      <c r="V208" s="63"/>
      <c r="W208" s="63"/>
      <c r="X208" s="63"/>
      <c r="Y208" s="64"/>
      <c r="Z208" s="64"/>
      <c r="AA208" s="33"/>
      <c r="AB208" s="33"/>
      <c r="AC208" s="33"/>
      <c r="AD208" s="33"/>
      <c r="AE208" s="33"/>
      <c r="AG208" s="6">
        <v>1</v>
      </c>
      <c r="AH208" s="49"/>
      <c r="AI208" s="50"/>
      <c r="AJ208" s="62"/>
      <c r="AK208" s="62"/>
      <c r="AL208" s="62"/>
      <c r="AM208" s="62"/>
      <c r="AN208" s="56"/>
      <c r="AO208" s="52"/>
      <c r="AP208" s="56"/>
      <c r="AQ208" s="52"/>
      <c r="AR208" s="56"/>
      <c r="AS208" s="52"/>
      <c r="AT208" s="56"/>
      <c r="AU208" s="52"/>
      <c r="AV208" s="62"/>
      <c r="AW208" s="62"/>
      <c r="AX208" s="62"/>
      <c r="AY208" s="62"/>
      <c r="AZ208" s="63"/>
      <c r="BA208" s="63"/>
      <c r="BB208" s="63"/>
      <c r="BC208" s="63"/>
      <c r="BD208" s="64"/>
      <c r="BE208" s="64"/>
      <c r="BF208" s="33"/>
      <c r="BG208" s="33"/>
      <c r="BH208" s="33"/>
      <c r="BI208" s="33"/>
      <c r="BJ208" s="33"/>
    </row>
    <row r="209" spans="2:62" ht="15" customHeight="1" thickBot="1" x14ac:dyDescent="0.25">
      <c r="B209" s="3">
        <v>2</v>
      </c>
      <c r="C209" s="49"/>
      <c r="D209" s="50"/>
      <c r="E209" s="62"/>
      <c r="F209" s="62"/>
      <c r="G209" s="61"/>
      <c r="H209" s="61"/>
      <c r="I209" s="143"/>
      <c r="J209" s="144"/>
      <c r="K209" s="143"/>
      <c r="L209" s="144"/>
      <c r="M209" s="56"/>
      <c r="N209" s="52"/>
      <c r="O209" s="56"/>
      <c r="P209" s="52"/>
      <c r="Q209" s="62"/>
      <c r="R209" s="62"/>
      <c r="S209" s="62"/>
      <c r="T209" s="62"/>
      <c r="U209" s="63"/>
      <c r="V209" s="63"/>
      <c r="W209" s="63"/>
      <c r="X209" s="63"/>
      <c r="Y209" s="64"/>
      <c r="Z209" s="64"/>
      <c r="AA209" s="33"/>
      <c r="AB209" s="33"/>
      <c r="AC209" s="33"/>
      <c r="AD209" s="33"/>
      <c r="AE209" s="33"/>
      <c r="AG209" s="3">
        <v>2</v>
      </c>
      <c r="AH209" s="49"/>
      <c r="AI209" s="50"/>
      <c r="AJ209" s="62"/>
      <c r="AK209" s="62"/>
      <c r="AL209" s="61"/>
      <c r="AM209" s="61"/>
      <c r="AN209" s="143"/>
      <c r="AO209" s="144"/>
      <c r="AP209" s="143"/>
      <c r="AQ209" s="144"/>
      <c r="AR209" s="56"/>
      <c r="AS209" s="52"/>
      <c r="AT209" s="56"/>
      <c r="AU209" s="52"/>
      <c r="AV209" s="62"/>
      <c r="AW209" s="62"/>
      <c r="AX209" s="62"/>
      <c r="AY209" s="62"/>
      <c r="AZ209" s="63"/>
      <c r="BA209" s="63"/>
      <c r="BB209" s="63"/>
      <c r="BC209" s="63"/>
      <c r="BD209" s="64"/>
      <c r="BE209" s="64"/>
      <c r="BF209" s="33"/>
      <c r="BG209" s="33"/>
      <c r="BH209" s="33"/>
      <c r="BI209" s="33"/>
      <c r="BJ209" s="33"/>
    </row>
    <row r="210" spans="2:62" ht="15" customHeight="1" thickBot="1" x14ac:dyDescent="0.25">
      <c r="B210" s="3">
        <v>3</v>
      </c>
      <c r="C210" s="49"/>
      <c r="D210" s="50"/>
      <c r="E210" s="62"/>
      <c r="F210" s="56"/>
      <c r="G210" s="42"/>
      <c r="H210" s="66"/>
      <c r="I210" s="42"/>
      <c r="J210" s="43"/>
      <c r="K210" s="44"/>
      <c r="L210" s="45"/>
      <c r="M210" s="46">
        <v>20</v>
      </c>
      <c r="N210" s="47"/>
      <c r="O210" s="48" t="str">
        <f>IF(K210=0," ",M210/K210*60)</f>
        <v xml:space="preserve"> </v>
      </c>
      <c r="P210" s="48"/>
      <c r="Q210" s="65" t="str">
        <f>IF(K210=0," ",(G210*I210*60/O210)/1000)</f>
        <v xml:space="preserve"> </v>
      </c>
      <c r="R210" s="65"/>
      <c r="S210" s="37" t="s">
        <v>60</v>
      </c>
      <c r="T210" s="38"/>
      <c r="U210" s="38"/>
      <c r="V210" s="38"/>
      <c r="W210" s="38"/>
      <c r="X210" s="38"/>
      <c r="Y210" s="38"/>
      <c r="Z210" s="39"/>
      <c r="AA210" s="33"/>
      <c r="AB210" s="33"/>
      <c r="AC210" s="33"/>
      <c r="AD210" s="33"/>
      <c r="AE210" s="33"/>
      <c r="AG210" s="3">
        <v>3</v>
      </c>
      <c r="AH210" s="49"/>
      <c r="AI210" s="50"/>
      <c r="AJ210" s="62"/>
      <c r="AK210" s="56"/>
      <c r="AL210" s="42"/>
      <c r="AM210" s="66"/>
      <c r="AN210" s="42"/>
      <c r="AO210" s="43"/>
      <c r="AP210" s="44"/>
      <c r="AQ210" s="45"/>
      <c r="AR210" s="46">
        <v>20</v>
      </c>
      <c r="AS210" s="47"/>
      <c r="AT210" s="48" t="str">
        <f>IF(AP210=0," ",AR210/AP210*60)</f>
        <v xml:space="preserve"> </v>
      </c>
      <c r="AU210" s="48"/>
      <c r="AV210" s="65" t="str">
        <f>IF(AP210=0," ",(AL210*AN210*60/AT210)/1000)</f>
        <v xml:space="preserve"> </v>
      </c>
      <c r="AW210" s="65"/>
      <c r="AX210" s="37" t="s">
        <v>60</v>
      </c>
      <c r="AY210" s="38"/>
      <c r="AZ210" s="38"/>
      <c r="BA210" s="38"/>
      <c r="BB210" s="38"/>
      <c r="BC210" s="38"/>
      <c r="BD210" s="38"/>
      <c r="BE210" s="39"/>
      <c r="BF210" s="33"/>
      <c r="BG210" s="33"/>
      <c r="BH210" s="33"/>
      <c r="BI210" s="33"/>
      <c r="BJ210" s="33"/>
    </row>
    <row r="211" spans="2:62" ht="15" customHeight="1" x14ac:dyDescent="0.2">
      <c r="B211" s="3">
        <v>4</v>
      </c>
      <c r="C211" s="49"/>
      <c r="D211" s="50"/>
      <c r="E211" s="62"/>
      <c r="F211" s="62"/>
      <c r="G211" s="151"/>
      <c r="H211" s="151"/>
      <c r="I211" s="152"/>
      <c r="J211" s="153"/>
      <c r="K211" s="152"/>
      <c r="L211" s="153"/>
      <c r="M211" s="56"/>
      <c r="N211" s="52"/>
      <c r="O211" s="56"/>
      <c r="P211" s="52"/>
      <c r="Q211" s="56" t="str">
        <f>IF(N211*3600+O211*60+P211=0," ",(N211*3600+O211*60+P211)-(K211*3600+L211*60+M211))</f>
        <v xml:space="preserve"> </v>
      </c>
      <c r="R211" s="52"/>
      <c r="S211" s="56"/>
      <c r="T211" s="52"/>
      <c r="U211" s="57" t="str">
        <f>IF(Q211=" "," ",#REF!/Q211*60/10)</f>
        <v xml:space="preserve"> </v>
      </c>
      <c r="V211" s="58"/>
      <c r="W211" s="57" t="str">
        <f>IF(S211=0," ",#REF!/S211*60/10)</f>
        <v xml:space="preserve"> </v>
      </c>
      <c r="X211" s="58"/>
      <c r="Y211" s="59" t="str">
        <f>IF(G211=0," ",(G211*I211*60/MIN(U211:X211))/1000)</f>
        <v xml:space="preserve"> </v>
      </c>
      <c r="Z211" s="60"/>
      <c r="AA211" s="33"/>
      <c r="AB211" s="33"/>
      <c r="AC211" s="33"/>
      <c r="AD211" s="33"/>
      <c r="AE211" s="33"/>
      <c r="AG211" s="3">
        <v>4</v>
      </c>
      <c r="AH211" s="49"/>
      <c r="AI211" s="50"/>
      <c r="AJ211" s="62"/>
      <c r="AK211" s="62"/>
      <c r="AL211" s="151"/>
      <c r="AM211" s="151"/>
      <c r="AN211" s="152"/>
      <c r="AO211" s="153"/>
      <c r="AP211" s="152"/>
      <c r="AQ211" s="153"/>
      <c r="AR211" s="56"/>
      <c r="AS211" s="52"/>
      <c r="AT211" s="56"/>
      <c r="AU211" s="52"/>
      <c r="AV211" s="56" t="str">
        <f>IF(AS211*3600+AT211*60+AU211=0," ",(AS211*3600+AT211*60+AU211)-(AP211*3600+AQ211*60+AR211))</f>
        <v xml:space="preserve"> </v>
      </c>
      <c r="AW211" s="52"/>
      <c r="AX211" s="56"/>
      <c r="AY211" s="52"/>
      <c r="AZ211" s="57" t="str">
        <f>IF(AV211=" "," ",#REF!/AV211*60/10)</f>
        <v xml:space="preserve"> </v>
      </c>
      <c r="BA211" s="58"/>
      <c r="BB211" s="57" t="str">
        <f>IF(AX211=0," ",#REF!/AX211*60/10)</f>
        <v xml:space="preserve"> </v>
      </c>
      <c r="BC211" s="58"/>
      <c r="BD211" s="59" t="str">
        <f>IF(AL211=0," ",(AL211*AN211*60/MIN(AZ211:BC211))/1000)</f>
        <v xml:space="preserve"> </v>
      </c>
      <c r="BE211" s="60"/>
      <c r="BF211" s="33"/>
      <c r="BG211" s="33"/>
      <c r="BH211" s="33"/>
      <c r="BI211" s="33"/>
      <c r="BJ211" s="33"/>
    </row>
    <row r="212" spans="2:62" ht="15" customHeight="1" thickBot="1" x14ac:dyDescent="0.25">
      <c r="B212" s="3">
        <v>5</v>
      </c>
      <c r="C212" s="49"/>
      <c r="D212" s="50"/>
      <c r="E212" s="62"/>
      <c r="F212" s="62"/>
      <c r="G212" s="62"/>
      <c r="H212" s="62"/>
      <c r="I212" s="56"/>
      <c r="J212" s="52"/>
      <c r="K212" s="56"/>
      <c r="L212" s="52"/>
      <c r="M212" s="56"/>
      <c r="N212" s="52"/>
      <c r="O212" s="56"/>
      <c r="P212" s="52"/>
      <c r="Q212" s="56" t="str">
        <f>IF(N212*3600+O212*60+P212=0," ",(N212*3600+O212*60+P212)-(K212*3600+L212*60+M212))</f>
        <v xml:space="preserve"> </v>
      </c>
      <c r="R212" s="52"/>
      <c r="S212" s="56"/>
      <c r="T212" s="52"/>
      <c r="U212" s="57" t="str">
        <f>IF(Q212=" "," ",#REF!/Q212*60/10)</f>
        <v xml:space="preserve"> </v>
      </c>
      <c r="V212" s="58"/>
      <c r="W212" s="57" t="str">
        <f>IF(S212=0," ",#REF!/S212*60/10)</f>
        <v xml:space="preserve"> </v>
      </c>
      <c r="X212" s="58"/>
      <c r="Y212" s="59" t="str">
        <f>IF(G212=0," ",(G212*I212*60/MIN(U212:X212))/1000)</f>
        <v xml:space="preserve"> </v>
      </c>
      <c r="Z212" s="60"/>
      <c r="AA212" s="33"/>
      <c r="AB212" s="33"/>
      <c r="AC212" s="33"/>
      <c r="AD212" s="33"/>
      <c r="AE212" s="33"/>
      <c r="AG212" s="3">
        <v>5</v>
      </c>
      <c r="AH212" s="49"/>
      <c r="AI212" s="50"/>
      <c r="AJ212" s="62"/>
      <c r="AK212" s="62"/>
      <c r="AL212" s="62"/>
      <c r="AM212" s="62"/>
      <c r="AN212" s="56"/>
      <c r="AO212" s="52"/>
      <c r="AP212" s="56"/>
      <c r="AQ212" s="52"/>
      <c r="AR212" s="56"/>
      <c r="AS212" s="52"/>
      <c r="AT212" s="56"/>
      <c r="AU212" s="52"/>
      <c r="AV212" s="56" t="str">
        <f>IF(AS212*3600+AT212*60+AU212=0," ",(AS212*3600+AT212*60+AU212)-(AP212*3600+AQ212*60+AR212))</f>
        <v xml:space="preserve"> </v>
      </c>
      <c r="AW212" s="52"/>
      <c r="AX212" s="56"/>
      <c r="AY212" s="52"/>
      <c r="AZ212" s="57" t="str">
        <f>IF(AV212=" "," ",#REF!/AV212*60/10)</f>
        <v xml:space="preserve"> </v>
      </c>
      <c r="BA212" s="58"/>
      <c r="BB212" s="57" t="str">
        <f>IF(AX212=0," ",#REF!/AX212*60/10)</f>
        <v xml:space="preserve"> </v>
      </c>
      <c r="BC212" s="58"/>
      <c r="BD212" s="59" t="str">
        <f>IF(AL212=0," ",(AL212*AN212*60/MIN(AZ212:BC212))/1000)</f>
        <v xml:space="preserve"> </v>
      </c>
      <c r="BE212" s="60"/>
      <c r="BF212" s="33"/>
      <c r="BG212" s="33"/>
      <c r="BH212" s="33"/>
      <c r="BI212" s="33"/>
      <c r="BJ212" s="33"/>
    </row>
    <row r="213" spans="2:62" ht="15" customHeight="1" thickBot="1" x14ac:dyDescent="0.25">
      <c r="B213" s="3">
        <v>6</v>
      </c>
      <c r="C213" s="148"/>
      <c r="D213" s="149"/>
      <c r="E213" s="116"/>
      <c r="F213" s="118"/>
      <c r="G213" s="61"/>
      <c r="H213" s="61"/>
      <c r="I213" s="143"/>
      <c r="J213" s="144"/>
      <c r="K213" s="143"/>
      <c r="L213" s="144"/>
      <c r="M213" s="143"/>
      <c r="N213" s="144"/>
      <c r="O213" s="143"/>
      <c r="P213" s="144"/>
      <c r="Q213" s="143" t="str">
        <f>IF(N213*3600+O213*60+P213=0," ",(N213*3600+O213*60+P213)-(K213*3600+L213*60+M213))</f>
        <v xml:space="preserve"> </v>
      </c>
      <c r="R213" s="144"/>
      <c r="S213" s="145" t="s">
        <v>61</v>
      </c>
      <c r="T213" s="146"/>
      <c r="U213" s="146"/>
      <c r="V213" s="146"/>
      <c r="W213" s="146"/>
      <c r="X213" s="146"/>
      <c r="Y213" s="146"/>
      <c r="Z213" s="147"/>
      <c r="AA213" s="33"/>
      <c r="AB213" s="33"/>
      <c r="AC213" s="33"/>
      <c r="AD213" s="33"/>
      <c r="AE213" s="33"/>
      <c r="AG213" s="3">
        <v>6</v>
      </c>
      <c r="AH213" s="49"/>
      <c r="AI213" s="50"/>
      <c r="AJ213" s="62"/>
      <c r="AK213" s="62"/>
      <c r="AL213" s="62"/>
      <c r="AM213" s="62"/>
      <c r="AN213" s="56"/>
      <c r="AO213" s="52"/>
      <c r="AP213" s="56"/>
      <c r="AQ213" s="52"/>
      <c r="AR213" s="56"/>
      <c r="AS213" s="52"/>
      <c r="AT213" s="56"/>
      <c r="AU213" s="52"/>
      <c r="AV213" s="56" t="str">
        <f t="shared" ref="AV213:AV218" si="2">IF(AS213*3600+AT213*60+AU213=0," ",(AS213*3600+AT213*60+AU213)-(AP213*3600+AQ213*60+AR213))</f>
        <v xml:space="preserve"> </v>
      </c>
      <c r="AW213" s="52"/>
      <c r="AX213" s="56"/>
      <c r="AY213" s="52"/>
      <c r="AZ213" s="57" t="str">
        <f>IF(AV213=" "," ",#REF!/AV213*60/10)</f>
        <v xml:space="preserve"> </v>
      </c>
      <c r="BA213" s="58"/>
      <c r="BB213" s="57" t="str">
        <f>IF(AX213=0," ",#REF!/AX213*60/10)</f>
        <v xml:space="preserve"> </v>
      </c>
      <c r="BC213" s="58"/>
      <c r="BD213" s="59" t="str">
        <f t="shared" ref="BD213:BD218" si="3">IF(AL213=0," ",(AL213*AN213*60/MIN(AZ213:BC213))/1000)</f>
        <v xml:space="preserve"> </v>
      </c>
      <c r="BE213" s="60"/>
      <c r="BF213" s="33"/>
      <c r="BG213" s="33"/>
      <c r="BH213" s="33"/>
      <c r="BI213" s="33"/>
      <c r="BJ213" s="33"/>
    </row>
    <row r="214" spans="2:62" ht="15" customHeight="1" x14ac:dyDescent="0.2">
      <c r="B214" s="3">
        <v>7</v>
      </c>
      <c r="C214" s="33"/>
      <c r="D214" s="33"/>
      <c r="E214" s="40"/>
      <c r="F214" s="41"/>
      <c r="G214" s="37"/>
      <c r="H214" s="39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G214" s="3">
        <v>7</v>
      </c>
      <c r="AH214" s="49"/>
      <c r="AI214" s="50"/>
      <c r="AJ214" s="62"/>
      <c r="AK214" s="62"/>
      <c r="AL214" s="62"/>
      <c r="AM214" s="62"/>
      <c r="AN214" s="56"/>
      <c r="AO214" s="52"/>
      <c r="AP214" s="56"/>
      <c r="AQ214" s="52"/>
      <c r="AR214" s="56"/>
      <c r="AS214" s="52"/>
      <c r="AT214" s="56"/>
      <c r="AU214" s="52"/>
      <c r="AV214" s="56" t="str">
        <f t="shared" si="2"/>
        <v xml:space="preserve"> </v>
      </c>
      <c r="AW214" s="52"/>
      <c r="AX214" s="56"/>
      <c r="AY214" s="52"/>
      <c r="AZ214" s="57" t="str">
        <f>IF(AV214=" "," ",#REF!/AV214*60/10)</f>
        <v xml:space="preserve"> </v>
      </c>
      <c r="BA214" s="58"/>
      <c r="BB214" s="57" t="str">
        <f>IF(AX214=0," ",#REF!/AX214*60/10)</f>
        <v xml:space="preserve"> </v>
      </c>
      <c r="BC214" s="58"/>
      <c r="BD214" s="59" t="str">
        <f t="shared" si="3"/>
        <v xml:space="preserve"> </v>
      </c>
      <c r="BE214" s="60"/>
      <c r="BF214" s="33"/>
      <c r="BG214" s="33"/>
      <c r="BH214" s="33"/>
      <c r="BI214" s="33"/>
      <c r="BJ214" s="33"/>
    </row>
    <row r="215" spans="2:62" ht="15" customHeight="1" x14ac:dyDescent="0.2">
      <c r="B215" s="3">
        <v>8</v>
      </c>
      <c r="C215" s="33"/>
      <c r="D215" s="33"/>
      <c r="E215" s="37"/>
      <c r="F215" s="39"/>
      <c r="G215" s="37"/>
      <c r="H215" s="39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G215" s="3">
        <v>8</v>
      </c>
      <c r="AH215" s="49"/>
      <c r="AI215" s="50"/>
      <c r="AJ215" s="62"/>
      <c r="AK215" s="62"/>
      <c r="AL215" s="62"/>
      <c r="AM215" s="62"/>
      <c r="AN215" s="56"/>
      <c r="AO215" s="52"/>
      <c r="AP215" s="56"/>
      <c r="AQ215" s="52"/>
      <c r="AR215" s="56"/>
      <c r="AS215" s="52"/>
      <c r="AT215" s="56"/>
      <c r="AU215" s="52"/>
      <c r="AV215" s="56" t="str">
        <f t="shared" si="2"/>
        <v xml:space="preserve"> </v>
      </c>
      <c r="AW215" s="52"/>
      <c r="AX215" s="56"/>
      <c r="AY215" s="52"/>
      <c r="AZ215" s="57" t="str">
        <f>IF(AV215=" "," ",#REF!/AV215*60/10)</f>
        <v xml:space="preserve"> </v>
      </c>
      <c r="BA215" s="58"/>
      <c r="BB215" s="57" t="str">
        <f>IF(AX215=0," ",#REF!/AX215*60/10)</f>
        <v xml:space="preserve"> </v>
      </c>
      <c r="BC215" s="58"/>
      <c r="BD215" s="59" t="str">
        <f t="shared" si="3"/>
        <v xml:space="preserve"> </v>
      </c>
      <c r="BE215" s="60"/>
      <c r="BF215" s="33"/>
      <c r="BG215" s="33"/>
      <c r="BH215" s="33"/>
      <c r="BI215" s="33"/>
      <c r="BJ215" s="33"/>
    </row>
    <row r="216" spans="2:62" ht="15" customHeight="1" x14ac:dyDescent="0.2">
      <c r="B216" s="3">
        <v>9</v>
      </c>
      <c r="C216" s="150"/>
      <c r="D216" s="150"/>
      <c r="E216" s="40"/>
      <c r="F216" s="41"/>
      <c r="G216" s="40"/>
      <c r="H216" s="41"/>
      <c r="I216" s="150"/>
      <c r="J216" s="150"/>
      <c r="K216" s="150"/>
      <c r="L216" s="150"/>
      <c r="M216" s="150"/>
      <c r="N216" s="150"/>
      <c r="O216" s="150"/>
      <c r="P216" s="150"/>
      <c r="Q216" s="150"/>
      <c r="R216" s="150"/>
      <c r="S216" s="150"/>
      <c r="T216" s="150"/>
      <c r="U216" s="150"/>
      <c r="V216" s="150"/>
      <c r="W216" s="150"/>
      <c r="X216" s="150"/>
      <c r="Y216" s="150"/>
      <c r="Z216" s="150"/>
      <c r="AA216" s="33"/>
      <c r="AB216" s="33"/>
      <c r="AC216" s="33"/>
      <c r="AD216" s="33"/>
      <c r="AE216" s="33"/>
      <c r="AG216" s="3">
        <v>9</v>
      </c>
      <c r="AH216" s="49"/>
      <c r="AI216" s="50"/>
      <c r="AJ216" s="62"/>
      <c r="AK216" s="62"/>
      <c r="AL216" s="62"/>
      <c r="AM216" s="62"/>
      <c r="AN216" s="56"/>
      <c r="AO216" s="52"/>
      <c r="AP216" s="56"/>
      <c r="AQ216" s="52"/>
      <c r="AR216" s="56"/>
      <c r="AS216" s="52"/>
      <c r="AT216" s="56"/>
      <c r="AU216" s="52"/>
      <c r="AV216" s="56" t="str">
        <f t="shared" si="2"/>
        <v xml:space="preserve"> </v>
      </c>
      <c r="AW216" s="52"/>
      <c r="AX216" s="56"/>
      <c r="AY216" s="52"/>
      <c r="AZ216" s="57" t="str">
        <f>IF(AV216=" "," ",#REF!/AV216*60/10)</f>
        <v xml:space="preserve"> </v>
      </c>
      <c r="BA216" s="58"/>
      <c r="BB216" s="57" t="str">
        <f>IF(AX216=0," ",#REF!/AX216*60/10)</f>
        <v xml:space="preserve"> </v>
      </c>
      <c r="BC216" s="58"/>
      <c r="BD216" s="59" t="str">
        <f t="shared" si="3"/>
        <v xml:space="preserve"> </v>
      </c>
      <c r="BE216" s="60"/>
      <c r="BF216" s="33"/>
      <c r="BG216" s="33"/>
      <c r="BH216" s="33"/>
      <c r="BI216" s="33"/>
      <c r="BJ216" s="33"/>
    </row>
    <row r="217" spans="2:62" ht="15" customHeight="1" x14ac:dyDescent="0.2">
      <c r="B217" s="3">
        <v>10</v>
      </c>
      <c r="C217" s="33"/>
      <c r="D217" s="33"/>
      <c r="E217" s="37"/>
      <c r="F217" s="39"/>
      <c r="G217" s="37"/>
      <c r="H217" s="39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G217" s="3">
        <v>10</v>
      </c>
      <c r="AH217" s="49"/>
      <c r="AI217" s="50"/>
      <c r="AJ217" s="62"/>
      <c r="AK217" s="62"/>
      <c r="AL217" s="62"/>
      <c r="AM217" s="62"/>
      <c r="AN217" s="56"/>
      <c r="AO217" s="52"/>
      <c r="AP217" s="56"/>
      <c r="AQ217" s="52"/>
      <c r="AR217" s="56"/>
      <c r="AS217" s="52"/>
      <c r="AT217" s="56"/>
      <c r="AU217" s="52"/>
      <c r="AV217" s="56" t="str">
        <f t="shared" si="2"/>
        <v xml:space="preserve"> </v>
      </c>
      <c r="AW217" s="52"/>
      <c r="AX217" s="56"/>
      <c r="AY217" s="52"/>
      <c r="AZ217" s="57" t="str">
        <f>IF(AV217=" "," ",#REF!/AV217*60/10)</f>
        <v xml:space="preserve"> </v>
      </c>
      <c r="BA217" s="58"/>
      <c r="BB217" s="57" t="str">
        <f>IF(AX217=0," ",#REF!/AX217*60/10)</f>
        <v xml:space="preserve"> </v>
      </c>
      <c r="BC217" s="58"/>
      <c r="BD217" s="59" t="str">
        <f t="shared" si="3"/>
        <v xml:space="preserve"> </v>
      </c>
      <c r="BE217" s="60"/>
      <c r="BF217" s="33"/>
      <c r="BG217" s="33"/>
      <c r="BH217" s="33"/>
      <c r="BI217" s="33"/>
      <c r="BJ217" s="33"/>
    </row>
    <row r="218" spans="2:62" ht="15" customHeight="1" thickBot="1" x14ac:dyDescent="0.25">
      <c r="B218" s="3">
        <v>11</v>
      </c>
      <c r="C218" s="33"/>
      <c r="D218" s="33"/>
      <c r="E218" s="37"/>
      <c r="F218" s="39"/>
      <c r="G218" s="37"/>
      <c r="H218" s="39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G218" s="3">
        <v>11</v>
      </c>
      <c r="AH218" s="49"/>
      <c r="AI218" s="50"/>
      <c r="AJ218" s="62"/>
      <c r="AK218" s="62"/>
      <c r="AL218" s="62"/>
      <c r="AM218" s="62"/>
      <c r="AN218" s="56"/>
      <c r="AO218" s="52"/>
      <c r="AP218" s="56"/>
      <c r="AQ218" s="52"/>
      <c r="AR218" s="56"/>
      <c r="AS218" s="52"/>
      <c r="AT218" s="56"/>
      <c r="AU218" s="52"/>
      <c r="AV218" s="56" t="str">
        <f t="shared" si="2"/>
        <v xml:space="preserve"> </v>
      </c>
      <c r="AW218" s="52"/>
      <c r="AX218" s="56"/>
      <c r="AY218" s="52"/>
      <c r="AZ218" s="57" t="str">
        <f>IF(AV218=" "," ",#REF!/AV218*60/10)</f>
        <v xml:space="preserve"> </v>
      </c>
      <c r="BA218" s="58"/>
      <c r="BB218" s="57" t="str">
        <f>IF(AX218=0," ",#REF!/AX218*60/10)</f>
        <v xml:space="preserve"> </v>
      </c>
      <c r="BC218" s="58"/>
      <c r="BD218" s="59" t="str">
        <f t="shared" si="3"/>
        <v xml:space="preserve"> </v>
      </c>
      <c r="BE218" s="60"/>
      <c r="BF218" s="33"/>
      <c r="BG218" s="33"/>
      <c r="BH218" s="33"/>
      <c r="BI218" s="33"/>
      <c r="BJ218" s="33"/>
    </row>
    <row r="219" spans="2:62" ht="15" customHeight="1" thickBot="1" x14ac:dyDescent="0.25">
      <c r="B219" s="3">
        <v>12</v>
      </c>
      <c r="C219" s="33"/>
      <c r="D219" s="33"/>
      <c r="E219" s="37"/>
      <c r="F219" s="39"/>
      <c r="G219" s="37"/>
      <c r="H219" s="39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G219" s="3">
        <v>12</v>
      </c>
      <c r="AH219" s="148"/>
      <c r="AI219" s="149"/>
      <c r="AJ219" s="116"/>
      <c r="AK219" s="118"/>
      <c r="AL219" s="61"/>
      <c r="AM219" s="61"/>
      <c r="AN219" s="143"/>
      <c r="AO219" s="144"/>
      <c r="AP219" s="143"/>
      <c r="AQ219" s="144"/>
      <c r="AR219" s="143"/>
      <c r="AS219" s="144"/>
      <c r="AT219" s="143"/>
      <c r="AU219" s="144"/>
      <c r="AV219" s="143" t="str">
        <f>IF(AS219*3600+AT219*60+AU219=0," ",(AS219*3600+AT219*60+AU219)-(AP219*3600+AQ219*60+AR219))</f>
        <v xml:space="preserve"> </v>
      </c>
      <c r="AW219" s="144"/>
      <c r="AX219" s="145" t="s">
        <v>61</v>
      </c>
      <c r="AY219" s="146"/>
      <c r="AZ219" s="146"/>
      <c r="BA219" s="146"/>
      <c r="BB219" s="146"/>
      <c r="BC219" s="146"/>
      <c r="BD219" s="146"/>
      <c r="BE219" s="147"/>
      <c r="BF219" s="33"/>
      <c r="BG219" s="33"/>
      <c r="BH219" s="33"/>
      <c r="BI219" s="33"/>
      <c r="BJ219" s="33"/>
    </row>
    <row r="220" spans="2:62" ht="15" customHeight="1" x14ac:dyDescent="0.2">
      <c r="B220" s="3">
        <v>13</v>
      </c>
      <c r="C220" s="33"/>
      <c r="D220" s="33"/>
      <c r="E220" s="37"/>
      <c r="F220" s="39"/>
      <c r="G220" s="37"/>
      <c r="H220" s="39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G220" s="3">
        <v>13</v>
      </c>
      <c r="AH220" s="33"/>
      <c r="AI220" s="33"/>
      <c r="AJ220" s="40"/>
      <c r="AK220" s="41"/>
      <c r="AL220" s="37"/>
      <c r="AM220" s="39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</row>
    <row r="221" spans="2:62" ht="15" customHeight="1" x14ac:dyDescent="0.2">
      <c r="B221" s="3">
        <v>14</v>
      </c>
      <c r="C221" s="33"/>
      <c r="D221" s="33"/>
      <c r="E221" s="37"/>
      <c r="F221" s="39"/>
      <c r="G221" s="37"/>
      <c r="H221" s="39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G221" s="3">
        <v>14</v>
      </c>
      <c r="AH221" s="33"/>
      <c r="AI221" s="33"/>
      <c r="AJ221" s="37"/>
      <c r="AK221" s="39"/>
      <c r="AL221" s="37"/>
      <c r="AM221" s="39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</row>
    <row r="222" spans="2:62" ht="15" customHeight="1" x14ac:dyDescent="0.2">
      <c r="B222" s="3">
        <v>15</v>
      </c>
      <c r="C222" s="33"/>
      <c r="D222" s="33"/>
      <c r="E222" s="37"/>
      <c r="F222" s="39"/>
      <c r="G222" s="37"/>
      <c r="H222" s="39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G222" s="3">
        <v>15</v>
      </c>
      <c r="AH222" s="33"/>
      <c r="AI222" s="33"/>
      <c r="AJ222" s="37"/>
      <c r="AK222" s="39"/>
      <c r="AL222" s="37"/>
      <c r="AM222" s="39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</row>
    <row r="223" spans="2:62" ht="15" customHeight="1" x14ac:dyDescent="0.2">
      <c r="B223" s="4"/>
      <c r="C223" s="33"/>
      <c r="D223" s="33"/>
      <c r="E223" s="37"/>
      <c r="F223" s="39"/>
      <c r="G223" s="37"/>
      <c r="H223" s="39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G223" s="4"/>
      <c r="AH223" s="33"/>
      <c r="AI223" s="33"/>
      <c r="AJ223" s="37"/>
      <c r="AK223" s="39"/>
      <c r="AL223" s="37"/>
      <c r="AM223" s="39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</row>
    <row r="224" spans="2:62" ht="15" customHeight="1" x14ac:dyDescent="0.2">
      <c r="B224" s="11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G224" s="11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</row>
    <row r="225" spans="2:62" ht="15" customHeight="1" x14ac:dyDescent="0.2">
      <c r="B225" s="2" t="s">
        <v>38</v>
      </c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AE225" s="7"/>
      <c r="AG225" s="2" t="s">
        <v>38</v>
      </c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J225" s="7"/>
    </row>
    <row r="226" spans="2:62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</row>
    <row r="227" spans="2:62" ht="15" customHeight="1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</row>
    <row r="228" spans="2:62" ht="15" customHeight="1" x14ac:dyDescent="0.2">
      <c r="B228" s="2"/>
      <c r="AG228" s="2"/>
    </row>
    <row r="229" spans="2:62" ht="15" customHeight="1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</row>
    <row r="230" spans="2:62" ht="15" customHeight="1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</row>
    <row r="231" spans="2:62" ht="15" customHeight="1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</row>
    <row r="232" spans="2:62" ht="15" customHeight="1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</row>
    <row r="233" spans="2:62" ht="15" customHeight="1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</row>
    <row r="234" spans="2:62" ht="14.25" customHeight="1" x14ac:dyDescent="0.2"/>
    <row r="235" spans="2:62" ht="14.25" customHeight="1" x14ac:dyDescent="0.2"/>
    <row r="236" spans="2:62" ht="14.25" customHeight="1" x14ac:dyDescent="0.2"/>
    <row r="237" spans="2:62" ht="14.25" customHeight="1" x14ac:dyDescent="0.2"/>
    <row r="238" spans="2:62" ht="14.25" customHeight="1" x14ac:dyDescent="0.2"/>
    <row r="239" spans="2:62" ht="14.25" customHeight="1" x14ac:dyDescent="0.2"/>
    <row r="240" spans="2:62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</sheetData>
  <mergeCells count="1860">
    <mergeCell ref="B1:Z2"/>
    <mergeCell ref="AA1:AE2"/>
    <mergeCell ref="AG1:BE2"/>
    <mergeCell ref="BF1:BJ2"/>
    <mergeCell ref="BA6:BC6"/>
    <mergeCell ref="BD6:BJ6"/>
    <mergeCell ref="B6:D6"/>
    <mergeCell ref="E6:P6"/>
    <mergeCell ref="Q6:U6"/>
    <mergeCell ref="V6:X6"/>
    <mergeCell ref="Y6:AE6"/>
    <mergeCell ref="AG6:AI6"/>
    <mergeCell ref="AJ6:AU6"/>
    <mergeCell ref="AV6:AZ6"/>
    <mergeCell ref="AJ4:AO4"/>
    <mergeCell ref="AQ4:AU4"/>
    <mergeCell ref="AV4:AX4"/>
    <mergeCell ref="AY4:BA4"/>
    <mergeCell ref="BC4:BF4"/>
    <mergeCell ref="BG4:BI4"/>
    <mergeCell ref="B4:D4"/>
    <mergeCell ref="E4:J4"/>
    <mergeCell ref="L4:P4"/>
    <mergeCell ref="Q4:S4"/>
    <mergeCell ref="T4:V4"/>
    <mergeCell ref="X4:AA4"/>
    <mergeCell ref="AB4:AD4"/>
    <mergeCell ref="AG4:AI4"/>
    <mergeCell ref="AV7:AW7"/>
    <mergeCell ref="AX7:AZ7"/>
    <mergeCell ref="BA7:BB7"/>
    <mergeCell ref="BC7:BE7"/>
    <mergeCell ref="BF7:BG7"/>
    <mergeCell ref="BH7:BJ7"/>
    <mergeCell ref="X7:Z7"/>
    <mergeCell ref="AA7:AB7"/>
    <mergeCell ref="AC7:AE7"/>
    <mergeCell ref="AG7:AI8"/>
    <mergeCell ref="AJ7:AK7"/>
    <mergeCell ref="AL7:AU7"/>
    <mergeCell ref="AL8:AN8"/>
    <mergeCell ref="AO8:AQ8"/>
    <mergeCell ref="AR8:AU8"/>
    <mergeCell ref="B7:D8"/>
    <mergeCell ref="E7:F7"/>
    <mergeCell ref="G7:P7"/>
    <mergeCell ref="Q7:R7"/>
    <mergeCell ref="S7:U7"/>
    <mergeCell ref="V7:W7"/>
    <mergeCell ref="E8:F8"/>
    <mergeCell ref="G8:I8"/>
    <mergeCell ref="J8:L8"/>
    <mergeCell ref="M8:P8"/>
    <mergeCell ref="AS9:AU9"/>
    <mergeCell ref="AV9:AY9"/>
    <mergeCell ref="AZ9:BJ9"/>
    <mergeCell ref="Q9:T9"/>
    <mergeCell ref="U9:AE9"/>
    <mergeCell ref="AG9:AI9"/>
    <mergeCell ref="AJ9:AL9"/>
    <mergeCell ref="AM9:AN9"/>
    <mergeCell ref="AO9:AR9"/>
    <mergeCell ref="B9:D9"/>
    <mergeCell ref="E9:G9"/>
    <mergeCell ref="H9:I9"/>
    <mergeCell ref="J9:M9"/>
    <mergeCell ref="N9:P9"/>
    <mergeCell ref="AV8:AY8"/>
    <mergeCell ref="AZ8:BA8"/>
    <mergeCell ref="BB8:BC8"/>
    <mergeCell ref="BD8:BE8"/>
    <mergeCell ref="BF8:BJ8"/>
    <mergeCell ref="Q8:T8"/>
    <mergeCell ref="U8:V8"/>
    <mergeCell ref="W8:X8"/>
    <mergeCell ref="Y8:Z8"/>
    <mergeCell ref="AA8:AE8"/>
    <mergeCell ref="AJ8:AK8"/>
    <mergeCell ref="E12:H12"/>
    <mergeCell ref="I12:T12"/>
    <mergeCell ref="AJ12:AM12"/>
    <mergeCell ref="AN12:AY12"/>
    <mergeCell ref="E11:H11"/>
    <mergeCell ref="I11:T11"/>
    <mergeCell ref="U11:AE18"/>
    <mergeCell ref="AJ11:AM11"/>
    <mergeCell ref="AN11:AY11"/>
    <mergeCell ref="AJ10:AM10"/>
    <mergeCell ref="AN10:AY10"/>
    <mergeCell ref="AZ10:BJ10"/>
    <mergeCell ref="AZ11:BJ18"/>
    <mergeCell ref="B10:D14"/>
    <mergeCell ref="E10:H10"/>
    <mergeCell ref="I10:T10"/>
    <mergeCell ref="U10:AE10"/>
    <mergeCell ref="AG10:AI14"/>
    <mergeCell ref="E16:G16"/>
    <mergeCell ref="H16:T16"/>
    <mergeCell ref="AJ16:AL16"/>
    <mergeCell ref="AM16:AY16"/>
    <mergeCell ref="B15:D17"/>
    <mergeCell ref="E15:G15"/>
    <mergeCell ref="H15:T15"/>
    <mergeCell ref="AG15:AI17"/>
    <mergeCell ref="AJ15:AL15"/>
    <mergeCell ref="AM15:AY15"/>
    <mergeCell ref="E14:H14"/>
    <mergeCell ref="I14:L14"/>
    <mergeCell ref="M14:T14"/>
    <mergeCell ref="AJ14:AM14"/>
    <mergeCell ref="AN14:AQ14"/>
    <mergeCell ref="AR14:AY14"/>
    <mergeCell ref="E13:H13"/>
    <mergeCell ref="I13:L13"/>
    <mergeCell ref="M13:O13"/>
    <mergeCell ref="P13:T13"/>
    <mergeCell ref="AJ13:AM13"/>
    <mergeCell ref="AN13:AQ13"/>
    <mergeCell ref="AR13:AT13"/>
    <mergeCell ref="AU13:AY13"/>
    <mergeCell ref="B18:D18"/>
    <mergeCell ref="E18:G18"/>
    <mergeCell ref="H18:M18"/>
    <mergeCell ref="N18:O18"/>
    <mergeCell ref="P18:R18"/>
    <mergeCell ref="AG18:AI18"/>
    <mergeCell ref="AJ18:AL18"/>
    <mergeCell ref="AM18:AR18"/>
    <mergeCell ref="AS18:AT18"/>
    <mergeCell ref="AS17:AT17"/>
    <mergeCell ref="AU17:AW17"/>
    <mergeCell ref="AX17:AY18"/>
    <mergeCell ref="AU18:AW18"/>
    <mergeCell ref="E17:G17"/>
    <mergeCell ref="H17:M17"/>
    <mergeCell ref="N17:O17"/>
    <mergeCell ref="P17:R17"/>
    <mergeCell ref="S17:T18"/>
    <mergeCell ref="AJ17:AL17"/>
    <mergeCell ref="AM17:AR17"/>
    <mergeCell ref="O27:P29"/>
    <mergeCell ref="Q27:R29"/>
    <mergeCell ref="S27:Z30"/>
    <mergeCell ref="AA27:AE27"/>
    <mergeCell ref="AG27:AG31"/>
    <mergeCell ref="B27:B31"/>
    <mergeCell ref="C27:D29"/>
    <mergeCell ref="E27:F29"/>
    <mergeCell ref="G27:H29"/>
    <mergeCell ref="I27:J29"/>
    <mergeCell ref="K27:L29"/>
    <mergeCell ref="C30:D30"/>
    <mergeCell ref="E30:F30"/>
    <mergeCell ref="G30:H30"/>
    <mergeCell ref="I30:J30"/>
    <mergeCell ref="U20:AE26"/>
    <mergeCell ref="AZ20:BJ26"/>
    <mergeCell ref="B19:T26"/>
    <mergeCell ref="U19:AE19"/>
    <mergeCell ref="AG19:AY26"/>
    <mergeCell ref="AZ19:BJ19"/>
    <mergeCell ref="O32:P32"/>
    <mergeCell ref="Q32:R32"/>
    <mergeCell ref="S32:T32"/>
    <mergeCell ref="C31:D31"/>
    <mergeCell ref="E31:F31"/>
    <mergeCell ref="AH31:AI31"/>
    <mergeCell ref="AJ31:AK31"/>
    <mergeCell ref="K30:L30"/>
    <mergeCell ref="M30:N30"/>
    <mergeCell ref="O30:P30"/>
    <mergeCell ref="Q30:R30"/>
    <mergeCell ref="AH30:AI30"/>
    <mergeCell ref="AJ30:AK30"/>
    <mergeCell ref="AA28:AE31"/>
    <mergeCell ref="BF28:BJ31"/>
    <mergeCell ref="AL30:AM30"/>
    <mergeCell ref="AN30:AO30"/>
    <mergeCell ref="AP30:AQ30"/>
    <mergeCell ref="AR30:AS30"/>
    <mergeCell ref="AT27:AU29"/>
    <mergeCell ref="AV27:AW29"/>
    <mergeCell ref="AX27:BE30"/>
    <mergeCell ref="BF27:BJ27"/>
    <mergeCell ref="AT30:AU30"/>
    <mergeCell ref="AV30:AW30"/>
    <mergeCell ref="AH27:AI29"/>
    <mergeCell ref="AJ27:AK29"/>
    <mergeCell ref="AL27:AM29"/>
    <mergeCell ref="AN27:AO29"/>
    <mergeCell ref="AP27:AQ29"/>
    <mergeCell ref="AR27:AS29"/>
    <mergeCell ref="M27:N29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AX32:AY32"/>
    <mergeCell ref="AZ32:BA32"/>
    <mergeCell ref="BB32:BC32"/>
    <mergeCell ref="BD32:BE32"/>
    <mergeCell ref="BF32:BJ32"/>
    <mergeCell ref="AL32:AM32"/>
    <mergeCell ref="AN32:AO32"/>
    <mergeCell ref="AP32:AQ32"/>
    <mergeCell ref="AR32:AS32"/>
    <mergeCell ref="AT32:AU32"/>
    <mergeCell ref="AV32:AW32"/>
    <mergeCell ref="U32:V32"/>
    <mergeCell ref="W32:X32"/>
    <mergeCell ref="Y32:Z32"/>
    <mergeCell ref="AA32:AE32"/>
    <mergeCell ref="AH32:AI32"/>
    <mergeCell ref="AJ32:AK32"/>
    <mergeCell ref="C32:D32"/>
    <mergeCell ref="E32:F32"/>
    <mergeCell ref="G32:H32"/>
    <mergeCell ref="I32:J32"/>
    <mergeCell ref="K32:L32"/>
    <mergeCell ref="M32:N32"/>
    <mergeCell ref="AX33:AY33"/>
    <mergeCell ref="AZ33:BA33"/>
    <mergeCell ref="BB33:BC33"/>
    <mergeCell ref="BD33:BE33"/>
    <mergeCell ref="BF33:BJ33"/>
    <mergeCell ref="AL33:AM33"/>
    <mergeCell ref="AN33:AO33"/>
    <mergeCell ref="AP33:AQ33"/>
    <mergeCell ref="AR33:AS33"/>
    <mergeCell ref="AT33:AU33"/>
    <mergeCell ref="AV33:AW33"/>
    <mergeCell ref="U33:V33"/>
    <mergeCell ref="W33:X33"/>
    <mergeCell ref="Y33:Z33"/>
    <mergeCell ref="AA33:AE33"/>
    <mergeCell ref="AH33:AI33"/>
    <mergeCell ref="AJ33:AK33"/>
    <mergeCell ref="O35:P35"/>
    <mergeCell ref="Q35:R35"/>
    <mergeCell ref="S35:T35"/>
    <mergeCell ref="AR34:AS34"/>
    <mergeCell ref="AT34:AU34"/>
    <mergeCell ref="AV34:AW34"/>
    <mergeCell ref="AX34:BE34"/>
    <mergeCell ref="BF34:BJ34"/>
    <mergeCell ref="AA34:AE34"/>
    <mergeCell ref="AH34:AI34"/>
    <mergeCell ref="AJ34:AK34"/>
    <mergeCell ref="AL34:AM34"/>
    <mergeCell ref="AN34:AO34"/>
    <mergeCell ref="AP34:AQ34"/>
    <mergeCell ref="C34:D34"/>
    <mergeCell ref="E34:F34"/>
    <mergeCell ref="G34:H34"/>
    <mergeCell ref="I34:J34"/>
    <mergeCell ref="K34:L34"/>
    <mergeCell ref="M34:N34"/>
    <mergeCell ref="O34:P34"/>
    <mergeCell ref="Q34:R34"/>
    <mergeCell ref="S34:Z34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AX35:AY35"/>
    <mergeCell ref="AZ35:BA35"/>
    <mergeCell ref="BB35:BC35"/>
    <mergeCell ref="BD35:BE35"/>
    <mergeCell ref="BF35:BJ35"/>
    <mergeCell ref="AL35:AM35"/>
    <mergeCell ref="AN35:AO35"/>
    <mergeCell ref="AP35:AQ35"/>
    <mergeCell ref="AR35:AS35"/>
    <mergeCell ref="AT35:AU35"/>
    <mergeCell ref="AV35:AW35"/>
    <mergeCell ref="U35:V35"/>
    <mergeCell ref="W35:X35"/>
    <mergeCell ref="Y35:Z35"/>
    <mergeCell ref="AA35:AE35"/>
    <mergeCell ref="AH35:AI35"/>
    <mergeCell ref="AJ35:AK35"/>
    <mergeCell ref="C35:D35"/>
    <mergeCell ref="E35:F35"/>
    <mergeCell ref="G35:H35"/>
    <mergeCell ref="I35:J35"/>
    <mergeCell ref="K35:L35"/>
    <mergeCell ref="M35:N35"/>
    <mergeCell ref="AX36:AY36"/>
    <mergeCell ref="AZ36:BA36"/>
    <mergeCell ref="BB36:BC36"/>
    <mergeCell ref="BD36:BE36"/>
    <mergeCell ref="BF36:BJ36"/>
    <mergeCell ref="AL36:AM36"/>
    <mergeCell ref="AN36:AO36"/>
    <mergeCell ref="AP36:AQ36"/>
    <mergeCell ref="AR36:AS36"/>
    <mergeCell ref="AT36:AU36"/>
    <mergeCell ref="AV36:AW36"/>
    <mergeCell ref="U36:V36"/>
    <mergeCell ref="W36:X36"/>
    <mergeCell ref="Y36:Z36"/>
    <mergeCell ref="AA36:AE36"/>
    <mergeCell ref="AH36:AI36"/>
    <mergeCell ref="AJ36:AK36"/>
    <mergeCell ref="C38:D38"/>
    <mergeCell ref="E38:F38"/>
    <mergeCell ref="G38:H38"/>
    <mergeCell ref="I38:J38"/>
    <mergeCell ref="K38:L38"/>
    <mergeCell ref="M38:N38"/>
    <mergeCell ref="BD37:BE37"/>
    <mergeCell ref="BF37:BJ37"/>
    <mergeCell ref="AR37:AS37"/>
    <mergeCell ref="AT37:AU37"/>
    <mergeCell ref="AV37:AW37"/>
    <mergeCell ref="AX37:AY37"/>
    <mergeCell ref="AZ37:BA37"/>
    <mergeCell ref="BB37:BC37"/>
    <mergeCell ref="AA37:AE37"/>
    <mergeCell ref="AH37:AI37"/>
    <mergeCell ref="AJ37:AK37"/>
    <mergeCell ref="AL37:AM37"/>
    <mergeCell ref="AN37:AO37"/>
    <mergeCell ref="AP37:AQ37"/>
    <mergeCell ref="C37:D37"/>
    <mergeCell ref="E37:F37"/>
    <mergeCell ref="G37:H37"/>
    <mergeCell ref="I37:J37"/>
    <mergeCell ref="K37:L37"/>
    <mergeCell ref="M37:N37"/>
    <mergeCell ref="O37:P37"/>
    <mergeCell ref="Q37:R37"/>
    <mergeCell ref="S37:Z37"/>
    <mergeCell ref="BD38:BE38"/>
    <mergeCell ref="BF38:BJ38"/>
    <mergeCell ref="AR38:AS38"/>
    <mergeCell ref="AT38:AU38"/>
    <mergeCell ref="AV38:AW38"/>
    <mergeCell ref="AX38:AY38"/>
    <mergeCell ref="AZ38:BA38"/>
    <mergeCell ref="BB38:BC38"/>
    <mergeCell ref="AA38:AE38"/>
    <mergeCell ref="AH38:AI38"/>
    <mergeCell ref="AJ38:AK38"/>
    <mergeCell ref="AL38:AM38"/>
    <mergeCell ref="AN38:AO38"/>
    <mergeCell ref="AP38:AQ38"/>
    <mergeCell ref="O38:P38"/>
    <mergeCell ref="Q38:R38"/>
    <mergeCell ref="S38:T38"/>
    <mergeCell ref="U38:V38"/>
    <mergeCell ref="W38:X38"/>
    <mergeCell ref="Y38:Z38"/>
    <mergeCell ref="C40:D40"/>
    <mergeCell ref="E40:F40"/>
    <mergeCell ref="G40:H40"/>
    <mergeCell ref="I40:J40"/>
    <mergeCell ref="K40:L40"/>
    <mergeCell ref="M40:N40"/>
    <mergeCell ref="BD39:BE39"/>
    <mergeCell ref="BF39:BJ39"/>
    <mergeCell ref="AR39:AS39"/>
    <mergeCell ref="AT39:AU39"/>
    <mergeCell ref="AV39:AW39"/>
    <mergeCell ref="AX39:AY39"/>
    <mergeCell ref="AZ39:BA39"/>
    <mergeCell ref="BB39:BC39"/>
    <mergeCell ref="AA39:AE39"/>
    <mergeCell ref="AH39:AI39"/>
    <mergeCell ref="AJ39:AK39"/>
    <mergeCell ref="AL39:AM39"/>
    <mergeCell ref="AN39:AO39"/>
    <mergeCell ref="AP39:AQ39"/>
    <mergeCell ref="O39:P39"/>
    <mergeCell ref="Q39:R39"/>
    <mergeCell ref="S39:T39"/>
    <mergeCell ref="U39:V39"/>
    <mergeCell ref="W39:X39"/>
    <mergeCell ref="Y39:Z39"/>
    <mergeCell ref="C39:D39"/>
    <mergeCell ref="E39:F39"/>
    <mergeCell ref="G39:H39"/>
    <mergeCell ref="I39:J39"/>
    <mergeCell ref="K39:L39"/>
    <mergeCell ref="M39:N39"/>
    <mergeCell ref="BD40:BE40"/>
    <mergeCell ref="BF40:BJ40"/>
    <mergeCell ref="AR40:AS40"/>
    <mergeCell ref="AT40:AU40"/>
    <mergeCell ref="AV40:AW40"/>
    <mergeCell ref="AX40:AY40"/>
    <mergeCell ref="AZ40:BA40"/>
    <mergeCell ref="BB40:BC40"/>
    <mergeCell ref="AA40:AE40"/>
    <mergeCell ref="AH40:AI40"/>
    <mergeCell ref="AJ40:AK40"/>
    <mergeCell ref="AL40:AM40"/>
    <mergeCell ref="AN40:AO40"/>
    <mergeCell ref="AP40:AQ40"/>
    <mergeCell ref="O40:P40"/>
    <mergeCell ref="Q40:R40"/>
    <mergeCell ref="S40:T40"/>
    <mergeCell ref="U40:V40"/>
    <mergeCell ref="W40:X40"/>
    <mergeCell ref="Y40:Z40"/>
    <mergeCell ref="C42:D42"/>
    <mergeCell ref="E42:F42"/>
    <mergeCell ref="G42:H42"/>
    <mergeCell ref="I42:J42"/>
    <mergeCell ref="K42:L42"/>
    <mergeCell ref="M42:N42"/>
    <mergeCell ref="BD41:BE41"/>
    <mergeCell ref="BF41:BJ41"/>
    <mergeCell ref="AR41:AS41"/>
    <mergeCell ref="AT41:AU41"/>
    <mergeCell ref="AV41:AW41"/>
    <mergeCell ref="AX41:AY41"/>
    <mergeCell ref="AZ41:BA41"/>
    <mergeCell ref="BB41:BC41"/>
    <mergeCell ref="AA41:AE41"/>
    <mergeCell ref="AH41:AI41"/>
    <mergeCell ref="AJ41:AK41"/>
    <mergeCell ref="AL41:AM41"/>
    <mergeCell ref="AN41:AO41"/>
    <mergeCell ref="AP41:AQ41"/>
    <mergeCell ref="O41:P41"/>
    <mergeCell ref="Q41:R41"/>
    <mergeCell ref="S41:T41"/>
    <mergeCell ref="U41:V41"/>
    <mergeCell ref="W41:X41"/>
    <mergeCell ref="Y41:Z41"/>
    <mergeCell ref="C41:D41"/>
    <mergeCell ref="E41:F41"/>
    <mergeCell ref="G41:H41"/>
    <mergeCell ref="I41:J41"/>
    <mergeCell ref="K41:L41"/>
    <mergeCell ref="M41:N41"/>
    <mergeCell ref="BD42:BE42"/>
    <mergeCell ref="BF42:BJ42"/>
    <mergeCell ref="AR42:AS42"/>
    <mergeCell ref="AT42:AU42"/>
    <mergeCell ref="AV42:AW42"/>
    <mergeCell ref="AX42:AY42"/>
    <mergeCell ref="AZ42:BA42"/>
    <mergeCell ref="BB42:BC42"/>
    <mergeCell ref="AA42:AE42"/>
    <mergeCell ref="AH42:AI42"/>
    <mergeCell ref="AJ42:AK42"/>
    <mergeCell ref="AL42:AM42"/>
    <mergeCell ref="AN42:AO42"/>
    <mergeCell ref="AP42:AQ42"/>
    <mergeCell ref="O42:P42"/>
    <mergeCell ref="Q42:R42"/>
    <mergeCell ref="S42:T42"/>
    <mergeCell ref="U42:V42"/>
    <mergeCell ref="W42:X42"/>
    <mergeCell ref="Y42:Z42"/>
    <mergeCell ref="C44:D44"/>
    <mergeCell ref="E44:F44"/>
    <mergeCell ref="G44:H44"/>
    <mergeCell ref="I44:J44"/>
    <mergeCell ref="K44:L44"/>
    <mergeCell ref="M44:N44"/>
    <mergeCell ref="BD43:BE43"/>
    <mergeCell ref="BF43:BJ43"/>
    <mergeCell ref="AR43:AS43"/>
    <mergeCell ref="AT43:AU43"/>
    <mergeCell ref="AV43:AW43"/>
    <mergeCell ref="AX43:AY43"/>
    <mergeCell ref="AZ43:BA43"/>
    <mergeCell ref="BB43:BC43"/>
    <mergeCell ref="AA43:AE43"/>
    <mergeCell ref="AH43:AI43"/>
    <mergeCell ref="AJ43:AK43"/>
    <mergeCell ref="AL43:AM43"/>
    <mergeCell ref="AN43:AO43"/>
    <mergeCell ref="AP43:AQ43"/>
    <mergeCell ref="O43:P43"/>
    <mergeCell ref="Q43:R43"/>
    <mergeCell ref="S43:T43"/>
    <mergeCell ref="U43:V43"/>
    <mergeCell ref="W43:X43"/>
    <mergeCell ref="Y43:Z43"/>
    <mergeCell ref="C43:D43"/>
    <mergeCell ref="E43:F43"/>
    <mergeCell ref="G43:H43"/>
    <mergeCell ref="I43:J43"/>
    <mergeCell ref="K43:L43"/>
    <mergeCell ref="M43:N43"/>
    <mergeCell ref="BD44:BE44"/>
    <mergeCell ref="BF44:BJ44"/>
    <mergeCell ref="AR44:AS44"/>
    <mergeCell ref="AT44:AU44"/>
    <mergeCell ref="AV44:AW44"/>
    <mergeCell ref="AX44:AY44"/>
    <mergeCell ref="AZ44:BA44"/>
    <mergeCell ref="BB44:BC44"/>
    <mergeCell ref="AA44:AE44"/>
    <mergeCell ref="AH44:AI44"/>
    <mergeCell ref="AJ44:AK44"/>
    <mergeCell ref="AL44:AM44"/>
    <mergeCell ref="AN44:AO44"/>
    <mergeCell ref="AP44:AQ44"/>
    <mergeCell ref="O44:P44"/>
    <mergeCell ref="Q44:R44"/>
    <mergeCell ref="S44:T44"/>
    <mergeCell ref="U44:V44"/>
    <mergeCell ref="W44:X44"/>
    <mergeCell ref="Y44:Z44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AR45:AS45"/>
    <mergeCell ref="AT45:AU45"/>
    <mergeCell ref="AV45:AW45"/>
    <mergeCell ref="AX45:BE45"/>
    <mergeCell ref="BF45:BJ45"/>
    <mergeCell ref="AA45:AE45"/>
    <mergeCell ref="AH45:AI45"/>
    <mergeCell ref="AJ45:AK45"/>
    <mergeCell ref="AL45:AM45"/>
    <mergeCell ref="AN45:AO45"/>
    <mergeCell ref="AP45:AQ45"/>
    <mergeCell ref="O45:P45"/>
    <mergeCell ref="Q45:R45"/>
    <mergeCell ref="S45:T45"/>
    <mergeCell ref="U45:V45"/>
    <mergeCell ref="W45:X45"/>
    <mergeCell ref="Y45:Z45"/>
    <mergeCell ref="C45:D45"/>
    <mergeCell ref="E45:F45"/>
    <mergeCell ref="G45:H45"/>
    <mergeCell ref="I45:J45"/>
    <mergeCell ref="K45:L45"/>
    <mergeCell ref="M45:N45"/>
    <mergeCell ref="AX46:AY46"/>
    <mergeCell ref="AZ46:BA46"/>
    <mergeCell ref="BB46:BC46"/>
    <mergeCell ref="BD46:BE46"/>
    <mergeCell ref="BF46:BJ46"/>
    <mergeCell ref="AL46:AM46"/>
    <mergeCell ref="AN46:AO46"/>
    <mergeCell ref="AP46:AQ46"/>
    <mergeCell ref="AR46:AS46"/>
    <mergeCell ref="AT46:AU46"/>
    <mergeCell ref="AV46:AW46"/>
    <mergeCell ref="U46:V46"/>
    <mergeCell ref="W46:X46"/>
    <mergeCell ref="Y46:Z46"/>
    <mergeCell ref="AA46:AE46"/>
    <mergeCell ref="AH46:AI46"/>
    <mergeCell ref="AJ46:AK46"/>
    <mergeCell ref="BD47:BE47"/>
    <mergeCell ref="BF47:BJ47"/>
    <mergeCell ref="AL47:AM47"/>
    <mergeCell ref="AN47:AO47"/>
    <mergeCell ref="AP47:AQ47"/>
    <mergeCell ref="AR47:AS47"/>
    <mergeCell ref="AT47:AU47"/>
    <mergeCell ref="AV47:AW47"/>
    <mergeCell ref="U47:V47"/>
    <mergeCell ref="W47:X47"/>
    <mergeCell ref="Y47:Z47"/>
    <mergeCell ref="AA47:AE47"/>
    <mergeCell ref="AH47:AI47"/>
    <mergeCell ref="AJ47:AK47"/>
    <mergeCell ref="C47:D47"/>
    <mergeCell ref="E47:F47"/>
    <mergeCell ref="G47:H47"/>
    <mergeCell ref="I47:J47"/>
    <mergeCell ref="K47:L47"/>
    <mergeCell ref="M47:N47"/>
    <mergeCell ref="O47:P47"/>
    <mergeCell ref="Q47:R47"/>
    <mergeCell ref="S47:T47"/>
    <mergeCell ref="B63:D63"/>
    <mergeCell ref="E63:P63"/>
    <mergeCell ref="Q63:U63"/>
    <mergeCell ref="V63:X63"/>
    <mergeCell ref="Y63:AE63"/>
    <mergeCell ref="B61:D61"/>
    <mergeCell ref="E61:J61"/>
    <mergeCell ref="L61:P61"/>
    <mergeCell ref="Q61:S61"/>
    <mergeCell ref="T61:V61"/>
    <mergeCell ref="X61:AA61"/>
    <mergeCell ref="AB61:AD61"/>
    <mergeCell ref="B58:Z59"/>
    <mergeCell ref="AA58:AE59"/>
    <mergeCell ref="AX47:AY47"/>
    <mergeCell ref="AZ47:BA47"/>
    <mergeCell ref="BB47:BC47"/>
    <mergeCell ref="U67:AE67"/>
    <mergeCell ref="B66:D66"/>
    <mergeCell ref="E66:G66"/>
    <mergeCell ref="H66:I66"/>
    <mergeCell ref="J66:M66"/>
    <mergeCell ref="N66:P66"/>
    <mergeCell ref="Q66:T66"/>
    <mergeCell ref="U66:AE66"/>
    <mergeCell ref="E65:F65"/>
    <mergeCell ref="G65:I65"/>
    <mergeCell ref="J65:L65"/>
    <mergeCell ref="M65:P65"/>
    <mergeCell ref="Q65:T65"/>
    <mergeCell ref="U65:V65"/>
    <mergeCell ref="W65:X65"/>
    <mergeCell ref="Y65:Z65"/>
    <mergeCell ref="AA64:AB64"/>
    <mergeCell ref="AC64:AE64"/>
    <mergeCell ref="AA65:AE65"/>
    <mergeCell ref="B64:D65"/>
    <mergeCell ref="E64:F64"/>
    <mergeCell ref="G64:P64"/>
    <mergeCell ref="Q64:R64"/>
    <mergeCell ref="S64:U64"/>
    <mergeCell ref="V64:W64"/>
    <mergeCell ref="X64:Z64"/>
    <mergeCell ref="E73:G73"/>
    <mergeCell ref="H73:T73"/>
    <mergeCell ref="E74:G74"/>
    <mergeCell ref="B72:D74"/>
    <mergeCell ref="E72:G72"/>
    <mergeCell ref="H72:T72"/>
    <mergeCell ref="E71:H71"/>
    <mergeCell ref="I71:L71"/>
    <mergeCell ref="M71:T71"/>
    <mergeCell ref="I70:L70"/>
    <mergeCell ref="M70:O70"/>
    <mergeCell ref="P70:T70"/>
    <mergeCell ref="E69:H69"/>
    <mergeCell ref="I69:T69"/>
    <mergeCell ref="E70:H70"/>
    <mergeCell ref="E68:H68"/>
    <mergeCell ref="I68:T68"/>
    <mergeCell ref="B67:D71"/>
    <mergeCell ref="E67:H67"/>
    <mergeCell ref="I67:T67"/>
    <mergeCell ref="B84:B88"/>
    <mergeCell ref="C84:D86"/>
    <mergeCell ref="E84:F86"/>
    <mergeCell ref="G84:H86"/>
    <mergeCell ref="I84:J86"/>
    <mergeCell ref="K84:L86"/>
    <mergeCell ref="B76:T83"/>
    <mergeCell ref="U76:AE76"/>
    <mergeCell ref="B75:D75"/>
    <mergeCell ref="E75:G75"/>
    <mergeCell ref="H75:M75"/>
    <mergeCell ref="N75:O75"/>
    <mergeCell ref="P75:R75"/>
    <mergeCell ref="H74:M74"/>
    <mergeCell ref="N74:O74"/>
    <mergeCell ref="P74:R74"/>
    <mergeCell ref="S74:T75"/>
    <mergeCell ref="U68:AE75"/>
    <mergeCell ref="C88:D88"/>
    <mergeCell ref="E88:F88"/>
    <mergeCell ref="C87:D87"/>
    <mergeCell ref="E87:F87"/>
    <mergeCell ref="G87:H87"/>
    <mergeCell ref="I87:J87"/>
    <mergeCell ref="K87:L87"/>
    <mergeCell ref="M87:N87"/>
    <mergeCell ref="AA85:AE88"/>
    <mergeCell ref="M84:N86"/>
    <mergeCell ref="O84:P86"/>
    <mergeCell ref="Q84:R86"/>
    <mergeCell ref="S84:Z87"/>
    <mergeCell ref="AA84:AE84"/>
    <mergeCell ref="O87:P87"/>
    <mergeCell ref="Q87:R87"/>
    <mergeCell ref="U77:AE83"/>
    <mergeCell ref="Q90:R90"/>
    <mergeCell ref="S90:T90"/>
    <mergeCell ref="U90:V90"/>
    <mergeCell ref="W90:X90"/>
    <mergeCell ref="Y90:Z90"/>
    <mergeCell ref="AA90:AE90"/>
    <mergeCell ref="C90:D90"/>
    <mergeCell ref="E90:F90"/>
    <mergeCell ref="G90:H90"/>
    <mergeCell ref="I90:J90"/>
    <mergeCell ref="K90:L90"/>
    <mergeCell ref="M90:N90"/>
    <mergeCell ref="O90:P90"/>
    <mergeCell ref="AA89:AE89"/>
    <mergeCell ref="O89:P89"/>
    <mergeCell ref="Q89:R89"/>
    <mergeCell ref="S89:T89"/>
    <mergeCell ref="U89:V89"/>
    <mergeCell ref="W89:X89"/>
    <mergeCell ref="Y89:Z89"/>
    <mergeCell ref="C89:D89"/>
    <mergeCell ref="E89:F89"/>
    <mergeCell ref="G89:H89"/>
    <mergeCell ref="I89:J89"/>
    <mergeCell ref="K89:L89"/>
    <mergeCell ref="M89:N89"/>
    <mergeCell ref="AA92:AE92"/>
    <mergeCell ref="O92:P92"/>
    <mergeCell ref="Q92:R92"/>
    <mergeCell ref="S92:T92"/>
    <mergeCell ref="U92:V92"/>
    <mergeCell ref="W92:X92"/>
    <mergeCell ref="Y92:Z92"/>
    <mergeCell ref="C92:D92"/>
    <mergeCell ref="E92:F92"/>
    <mergeCell ref="G92:H92"/>
    <mergeCell ref="I92:J92"/>
    <mergeCell ref="K92:L92"/>
    <mergeCell ref="M92:N92"/>
    <mergeCell ref="S91:Z91"/>
    <mergeCell ref="AA91:AE91"/>
    <mergeCell ref="C91:D91"/>
    <mergeCell ref="E91:F91"/>
    <mergeCell ref="G91:H91"/>
    <mergeCell ref="I91:J91"/>
    <mergeCell ref="K91:L91"/>
    <mergeCell ref="M91:N91"/>
    <mergeCell ref="O91:P91"/>
    <mergeCell ref="Q91:R91"/>
    <mergeCell ref="S94:Z94"/>
    <mergeCell ref="AA94:AE94"/>
    <mergeCell ref="C94:D94"/>
    <mergeCell ref="E94:F94"/>
    <mergeCell ref="G94:H94"/>
    <mergeCell ref="I94:J94"/>
    <mergeCell ref="K94:L94"/>
    <mergeCell ref="M94:N94"/>
    <mergeCell ref="O94:P94"/>
    <mergeCell ref="Q94:R94"/>
    <mergeCell ref="Q93:R93"/>
    <mergeCell ref="S93:T93"/>
    <mergeCell ref="U93:V93"/>
    <mergeCell ref="W93:X93"/>
    <mergeCell ref="Y93:Z93"/>
    <mergeCell ref="AA93:AE93"/>
    <mergeCell ref="C93:D93"/>
    <mergeCell ref="E93:F93"/>
    <mergeCell ref="G93:H93"/>
    <mergeCell ref="I93:J93"/>
    <mergeCell ref="K93:L93"/>
    <mergeCell ref="M93:N93"/>
    <mergeCell ref="O93:P93"/>
    <mergeCell ref="Q96:R96"/>
    <mergeCell ref="S96:T96"/>
    <mergeCell ref="U96:V96"/>
    <mergeCell ref="W96:X96"/>
    <mergeCell ref="Y96:Z96"/>
    <mergeCell ref="AA96:AE96"/>
    <mergeCell ref="C96:D96"/>
    <mergeCell ref="E96:F96"/>
    <mergeCell ref="G96:H96"/>
    <mergeCell ref="I96:J96"/>
    <mergeCell ref="K96:L96"/>
    <mergeCell ref="M96:N96"/>
    <mergeCell ref="O96:P96"/>
    <mergeCell ref="AA95:AE95"/>
    <mergeCell ref="O95:P95"/>
    <mergeCell ref="Q95:R95"/>
    <mergeCell ref="S95:T95"/>
    <mergeCell ref="U95:V95"/>
    <mergeCell ref="W95:X95"/>
    <mergeCell ref="Y95:Z95"/>
    <mergeCell ref="C95:D95"/>
    <mergeCell ref="E95:F95"/>
    <mergeCell ref="G95:H95"/>
    <mergeCell ref="I95:J95"/>
    <mergeCell ref="K95:L95"/>
    <mergeCell ref="M95:N95"/>
    <mergeCell ref="U98:V98"/>
    <mergeCell ref="W98:X98"/>
    <mergeCell ref="Y98:Z98"/>
    <mergeCell ref="AA98:AE98"/>
    <mergeCell ref="C98:D98"/>
    <mergeCell ref="E98:F98"/>
    <mergeCell ref="G98:H98"/>
    <mergeCell ref="I98:J98"/>
    <mergeCell ref="K98:L98"/>
    <mergeCell ref="M98:N98"/>
    <mergeCell ref="O98:P98"/>
    <mergeCell ref="Q98:R98"/>
    <mergeCell ref="S98:T98"/>
    <mergeCell ref="S97:T97"/>
    <mergeCell ref="U97:V97"/>
    <mergeCell ref="W97:X97"/>
    <mergeCell ref="Y97:Z97"/>
    <mergeCell ref="AA97:AE97"/>
    <mergeCell ref="C97:D97"/>
    <mergeCell ref="E97:F97"/>
    <mergeCell ref="G97:H97"/>
    <mergeCell ref="I97:J97"/>
    <mergeCell ref="K97:L97"/>
    <mergeCell ref="M97:N97"/>
    <mergeCell ref="O97:P97"/>
    <mergeCell ref="Q97:R97"/>
    <mergeCell ref="Q100:R100"/>
    <mergeCell ref="S100:T100"/>
    <mergeCell ref="U100:V100"/>
    <mergeCell ref="W100:X100"/>
    <mergeCell ref="Y100:Z100"/>
    <mergeCell ref="AA100:AE100"/>
    <mergeCell ref="C100:D100"/>
    <mergeCell ref="E100:F100"/>
    <mergeCell ref="G100:H100"/>
    <mergeCell ref="I100:J100"/>
    <mergeCell ref="K100:L100"/>
    <mergeCell ref="M100:N100"/>
    <mergeCell ref="O100:P100"/>
    <mergeCell ref="AA99:AE99"/>
    <mergeCell ref="O99:P99"/>
    <mergeCell ref="Q99:R99"/>
    <mergeCell ref="S99:T99"/>
    <mergeCell ref="U99:V99"/>
    <mergeCell ref="W99:X99"/>
    <mergeCell ref="Y99:Z99"/>
    <mergeCell ref="C99:D99"/>
    <mergeCell ref="E99:F99"/>
    <mergeCell ref="G99:H99"/>
    <mergeCell ref="I99:J99"/>
    <mergeCell ref="K99:L99"/>
    <mergeCell ref="M99:N99"/>
    <mergeCell ref="U102:V102"/>
    <mergeCell ref="W102:X102"/>
    <mergeCell ref="Y102:Z102"/>
    <mergeCell ref="AA102:AE102"/>
    <mergeCell ref="C102:D102"/>
    <mergeCell ref="E102:F102"/>
    <mergeCell ref="G102:H102"/>
    <mergeCell ref="I102:J102"/>
    <mergeCell ref="K102:L102"/>
    <mergeCell ref="M102:N102"/>
    <mergeCell ref="O102:P102"/>
    <mergeCell ref="Q102:R102"/>
    <mergeCell ref="S102:T102"/>
    <mergeCell ref="S101:T101"/>
    <mergeCell ref="U101:V101"/>
    <mergeCell ref="W101:X101"/>
    <mergeCell ref="Y101:Z101"/>
    <mergeCell ref="AA101:AE101"/>
    <mergeCell ref="C101:D101"/>
    <mergeCell ref="E101:F101"/>
    <mergeCell ref="G101:H101"/>
    <mergeCell ref="I101:J101"/>
    <mergeCell ref="K101:L101"/>
    <mergeCell ref="M101:N101"/>
    <mergeCell ref="O101:P101"/>
    <mergeCell ref="Q101:R101"/>
    <mergeCell ref="O105:P105"/>
    <mergeCell ref="Q105:R105"/>
    <mergeCell ref="Q104:R104"/>
    <mergeCell ref="S104:T104"/>
    <mergeCell ref="U104:V104"/>
    <mergeCell ref="W104:X104"/>
    <mergeCell ref="Y104:Z104"/>
    <mergeCell ref="AA104:AE104"/>
    <mergeCell ref="C104:D104"/>
    <mergeCell ref="E104:F104"/>
    <mergeCell ref="G104:H104"/>
    <mergeCell ref="I104:J104"/>
    <mergeCell ref="K104:L104"/>
    <mergeCell ref="M104:N104"/>
    <mergeCell ref="O104:P104"/>
    <mergeCell ref="AA103:AE103"/>
    <mergeCell ref="O103:P103"/>
    <mergeCell ref="Q103:R103"/>
    <mergeCell ref="S103:T103"/>
    <mergeCell ref="U103:V103"/>
    <mergeCell ref="W103:X103"/>
    <mergeCell ref="Y103:Z103"/>
    <mergeCell ref="C103:D103"/>
    <mergeCell ref="E103:F103"/>
    <mergeCell ref="G103:H103"/>
    <mergeCell ref="I103:J103"/>
    <mergeCell ref="K103:L103"/>
    <mergeCell ref="M103:N103"/>
    <mergeCell ref="Y106:Z106"/>
    <mergeCell ref="AA106:AE106"/>
    <mergeCell ref="C107:D107"/>
    <mergeCell ref="E107:F107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S106:T106"/>
    <mergeCell ref="U106:V106"/>
    <mergeCell ref="W106:X106"/>
    <mergeCell ref="S105:T105"/>
    <mergeCell ref="U105:V105"/>
    <mergeCell ref="W105:X105"/>
    <mergeCell ref="Y105:Z105"/>
    <mergeCell ref="AA105:AE105"/>
    <mergeCell ref="C106:D106"/>
    <mergeCell ref="E106:F106"/>
    <mergeCell ref="G106:H106"/>
    <mergeCell ref="I106:J106"/>
    <mergeCell ref="K106:L106"/>
    <mergeCell ref="C105:D105"/>
    <mergeCell ref="E105:F105"/>
    <mergeCell ref="G105:H105"/>
    <mergeCell ref="I105:J105"/>
    <mergeCell ref="K105:L105"/>
    <mergeCell ref="M105:N105"/>
    <mergeCell ref="B121:D121"/>
    <mergeCell ref="E121:P121"/>
    <mergeCell ref="Q121:U121"/>
    <mergeCell ref="V121:X121"/>
    <mergeCell ref="Y121:AE121"/>
    <mergeCell ref="AB119:AD119"/>
    <mergeCell ref="B119:D119"/>
    <mergeCell ref="E119:J119"/>
    <mergeCell ref="L119:P119"/>
    <mergeCell ref="Q119:S119"/>
    <mergeCell ref="T119:V119"/>
    <mergeCell ref="X119:AA119"/>
    <mergeCell ref="B116:Z117"/>
    <mergeCell ref="AA116:AE117"/>
    <mergeCell ref="S107:T107"/>
    <mergeCell ref="U107:V107"/>
    <mergeCell ref="W107:X107"/>
    <mergeCell ref="Y107:Z107"/>
    <mergeCell ref="AA107:AE107"/>
    <mergeCell ref="B124:D124"/>
    <mergeCell ref="E124:G124"/>
    <mergeCell ref="H124:I124"/>
    <mergeCell ref="J124:M124"/>
    <mergeCell ref="N124:P124"/>
    <mergeCell ref="Q124:T124"/>
    <mergeCell ref="U124:AE124"/>
    <mergeCell ref="E123:F123"/>
    <mergeCell ref="G123:I123"/>
    <mergeCell ref="J123:L123"/>
    <mergeCell ref="M123:P123"/>
    <mergeCell ref="Q123:T123"/>
    <mergeCell ref="U123:V123"/>
    <mergeCell ref="W123:X123"/>
    <mergeCell ref="Y123:Z123"/>
    <mergeCell ref="AA123:AE123"/>
    <mergeCell ref="AC122:AE122"/>
    <mergeCell ref="B122:D123"/>
    <mergeCell ref="E122:F122"/>
    <mergeCell ref="G122:P122"/>
    <mergeCell ref="Q122:R122"/>
    <mergeCell ref="S122:U122"/>
    <mergeCell ref="V122:W122"/>
    <mergeCell ref="X122:Z122"/>
    <mergeCell ref="AA122:AB122"/>
    <mergeCell ref="E131:G131"/>
    <mergeCell ref="H131:T131"/>
    <mergeCell ref="B130:D132"/>
    <mergeCell ref="E130:G130"/>
    <mergeCell ref="H130:T130"/>
    <mergeCell ref="E129:H129"/>
    <mergeCell ref="I129:L129"/>
    <mergeCell ref="M129:T129"/>
    <mergeCell ref="M128:O128"/>
    <mergeCell ref="P128:T128"/>
    <mergeCell ref="E127:H127"/>
    <mergeCell ref="I127:T127"/>
    <mergeCell ref="E128:H128"/>
    <mergeCell ref="I128:L128"/>
    <mergeCell ref="E126:H126"/>
    <mergeCell ref="I126:T126"/>
    <mergeCell ref="U126:AE133"/>
    <mergeCell ref="B125:D129"/>
    <mergeCell ref="E125:H125"/>
    <mergeCell ref="I125:T125"/>
    <mergeCell ref="U125:AE125"/>
    <mergeCell ref="B142:B146"/>
    <mergeCell ref="C142:D144"/>
    <mergeCell ref="E142:F144"/>
    <mergeCell ref="G142:H144"/>
    <mergeCell ref="I142:J144"/>
    <mergeCell ref="K142:L144"/>
    <mergeCell ref="B134:T141"/>
    <mergeCell ref="U134:AE134"/>
    <mergeCell ref="B133:D133"/>
    <mergeCell ref="E133:G133"/>
    <mergeCell ref="H133:M133"/>
    <mergeCell ref="N133:O133"/>
    <mergeCell ref="P133:R133"/>
    <mergeCell ref="E132:G132"/>
    <mergeCell ref="H132:M132"/>
    <mergeCell ref="N132:O132"/>
    <mergeCell ref="P132:R132"/>
    <mergeCell ref="S132:T133"/>
    <mergeCell ref="C146:D146"/>
    <mergeCell ref="E146:F146"/>
    <mergeCell ref="C145:D145"/>
    <mergeCell ref="E145:F145"/>
    <mergeCell ref="G145:H145"/>
    <mergeCell ref="I145:J145"/>
    <mergeCell ref="K145:L145"/>
    <mergeCell ref="M145:N145"/>
    <mergeCell ref="AA143:AE146"/>
    <mergeCell ref="M142:N144"/>
    <mergeCell ref="O142:P144"/>
    <mergeCell ref="Q142:R144"/>
    <mergeCell ref="S142:Z145"/>
    <mergeCell ref="AA142:AE142"/>
    <mergeCell ref="O145:P145"/>
    <mergeCell ref="Q145:R145"/>
    <mergeCell ref="U135:AE141"/>
    <mergeCell ref="Q148:R148"/>
    <mergeCell ref="S148:T148"/>
    <mergeCell ref="U148:V148"/>
    <mergeCell ref="W148:X148"/>
    <mergeCell ref="Y148:Z148"/>
    <mergeCell ref="AA148:AE148"/>
    <mergeCell ref="C148:D148"/>
    <mergeCell ref="E148:F148"/>
    <mergeCell ref="G148:H148"/>
    <mergeCell ref="I148:J148"/>
    <mergeCell ref="K148:L148"/>
    <mergeCell ref="M148:N148"/>
    <mergeCell ref="O148:P148"/>
    <mergeCell ref="AA147:AE147"/>
    <mergeCell ref="O147:P147"/>
    <mergeCell ref="Q147:R147"/>
    <mergeCell ref="S147:T147"/>
    <mergeCell ref="U147:V147"/>
    <mergeCell ref="W147:X147"/>
    <mergeCell ref="Y147:Z147"/>
    <mergeCell ref="C147:D147"/>
    <mergeCell ref="E147:F147"/>
    <mergeCell ref="G147:H147"/>
    <mergeCell ref="I147:J147"/>
    <mergeCell ref="K147:L147"/>
    <mergeCell ref="M147:N147"/>
    <mergeCell ref="AA150:AE150"/>
    <mergeCell ref="O150:P150"/>
    <mergeCell ref="Q150:R150"/>
    <mergeCell ref="S150:T150"/>
    <mergeCell ref="U150:V150"/>
    <mergeCell ref="W150:X150"/>
    <mergeCell ref="Y150:Z150"/>
    <mergeCell ref="C150:D150"/>
    <mergeCell ref="E150:F150"/>
    <mergeCell ref="G150:H150"/>
    <mergeCell ref="I150:J150"/>
    <mergeCell ref="K150:L150"/>
    <mergeCell ref="M150:N150"/>
    <mergeCell ref="S149:Z149"/>
    <mergeCell ref="AA149:AE149"/>
    <mergeCell ref="C149:D149"/>
    <mergeCell ref="E149:F149"/>
    <mergeCell ref="G149:H149"/>
    <mergeCell ref="I149:J149"/>
    <mergeCell ref="K149:L149"/>
    <mergeCell ref="M149:N149"/>
    <mergeCell ref="O149:P149"/>
    <mergeCell ref="Q149:R149"/>
    <mergeCell ref="S152:T152"/>
    <mergeCell ref="U152:V152"/>
    <mergeCell ref="W152:X152"/>
    <mergeCell ref="Y152:Z152"/>
    <mergeCell ref="AA152:AE152"/>
    <mergeCell ref="C152:D152"/>
    <mergeCell ref="E152:F152"/>
    <mergeCell ref="G152:H152"/>
    <mergeCell ref="I152:J152"/>
    <mergeCell ref="K152:L152"/>
    <mergeCell ref="M152:N152"/>
    <mergeCell ref="O152:P152"/>
    <mergeCell ref="Q152:R152"/>
    <mergeCell ref="Q151:R151"/>
    <mergeCell ref="S151:T151"/>
    <mergeCell ref="U151:V151"/>
    <mergeCell ref="W151:X151"/>
    <mergeCell ref="Y151:Z151"/>
    <mergeCell ref="AA151:AE151"/>
    <mergeCell ref="C151:D151"/>
    <mergeCell ref="E151:F151"/>
    <mergeCell ref="G151:H151"/>
    <mergeCell ref="I151:J151"/>
    <mergeCell ref="K151:L151"/>
    <mergeCell ref="M151:N151"/>
    <mergeCell ref="O151:P151"/>
    <mergeCell ref="O154:P154"/>
    <mergeCell ref="Q154:R154"/>
    <mergeCell ref="S154:Z154"/>
    <mergeCell ref="AA154:AE154"/>
    <mergeCell ref="C154:D154"/>
    <mergeCell ref="E154:F154"/>
    <mergeCell ref="G154:H154"/>
    <mergeCell ref="I154:J154"/>
    <mergeCell ref="K154:L154"/>
    <mergeCell ref="M154:N154"/>
    <mergeCell ref="U153:V153"/>
    <mergeCell ref="W153:X153"/>
    <mergeCell ref="Y153:Z153"/>
    <mergeCell ref="AA153:AE153"/>
    <mergeCell ref="C153:D153"/>
    <mergeCell ref="E153:F153"/>
    <mergeCell ref="G153:H153"/>
    <mergeCell ref="I153:J153"/>
    <mergeCell ref="K153:L153"/>
    <mergeCell ref="M153:N153"/>
    <mergeCell ref="O153:P153"/>
    <mergeCell ref="Q153:R153"/>
    <mergeCell ref="S153:T153"/>
    <mergeCell ref="Q156:R156"/>
    <mergeCell ref="S156:T156"/>
    <mergeCell ref="U156:V156"/>
    <mergeCell ref="W156:X156"/>
    <mergeCell ref="Y156:Z156"/>
    <mergeCell ref="AA156:AE156"/>
    <mergeCell ref="C156:D156"/>
    <mergeCell ref="E156:F156"/>
    <mergeCell ref="G156:H156"/>
    <mergeCell ref="I156:J156"/>
    <mergeCell ref="K156:L156"/>
    <mergeCell ref="M156:N156"/>
    <mergeCell ref="O156:P156"/>
    <mergeCell ref="AA155:AE155"/>
    <mergeCell ref="O155:P155"/>
    <mergeCell ref="Q155:R155"/>
    <mergeCell ref="S155:T155"/>
    <mergeCell ref="U155:V155"/>
    <mergeCell ref="W155:X155"/>
    <mergeCell ref="Y155:Z155"/>
    <mergeCell ref="C155:D155"/>
    <mergeCell ref="E155:F155"/>
    <mergeCell ref="G155:H155"/>
    <mergeCell ref="I155:J155"/>
    <mergeCell ref="K155:L155"/>
    <mergeCell ref="M155:N155"/>
    <mergeCell ref="U158:V158"/>
    <mergeCell ref="W158:X158"/>
    <mergeCell ref="Y158:Z158"/>
    <mergeCell ref="AA158:AE158"/>
    <mergeCell ref="C158:D158"/>
    <mergeCell ref="E158:F158"/>
    <mergeCell ref="G158:H158"/>
    <mergeCell ref="I158:J158"/>
    <mergeCell ref="K158:L158"/>
    <mergeCell ref="M158:N158"/>
    <mergeCell ref="O158:P158"/>
    <mergeCell ref="Q158:R158"/>
    <mergeCell ref="S158:T158"/>
    <mergeCell ref="S157:T157"/>
    <mergeCell ref="U157:V157"/>
    <mergeCell ref="W157:X157"/>
    <mergeCell ref="Y157:Z157"/>
    <mergeCell ref="AA157:AE157"/>
    <mergeCell ref="C157:D157"/>
    <mergeCell ref="E157:F157"/>
    <mergeCell ref="G157:H157"/>
    <mergeCell ref="I157:J157"/>
    <mergeCell ref="K157:L157"/>
    <mergeCell ref="M157:N157"/>
    <mergeCell ref="O157:P157"/>
    <mergeCell ref="Q157:R157"/>
    <mergeCell ref="Q160:R160"/>
    <mergeCell ref="S160:T160"/>
    <mergeCell ref="U160:V160"/>
    <mergeCell ref="W160:X160"/>
    <mergeCell ref="Y160:Z160"/>
    <mergeCell ref="AA160:AE160"/>
    <mergeCell ref="C160:D160"/>
    <mergeCell ref="E160:F160"/>
    <mergeCell ref="G160:H160"/>
    <mergeCell ref="I160:J160"/>
    <mergeCell ref="K160:L160"/>
    <mergeCell ref="M160:N160"/>
    <mergeCell ref="O160:P160"/>
    <mergeCell ref="AA159:AE159"/>
    <mergeCell ref="O159:P159"/>
    <mergeCell ref="Q159:R159"/>
    <mergeCell ref="S159:T159"/>
    <mergeCell ref="U159:V159"/>
    <mergeCell ref="W159:X159"/>
    <mergeCell ref="Y159:Z159"/>
    <mergeCell ref="C159:D159"/>
    <mergeCell ref="E159:F159"/>
    <mergeCell ref="G159:H159"/>
    <mergeCell ref="I159:J159"/>
    <mergeCell ref="K159:L159"/>
    <mergeCell ref="M159:N159"/>
    <mergeCell ref="U162:V162"/>
    <mergeCell ref="W162:X162"/>
    <mergeCell ref="Y162:Z162"/>
    <mergeCell ref="AA162:AE162"/>
    <mergeCell ref="C162:D162"/>
    <mergeCell ref="E162:F162"/>
    <mergeCell ref="G162:H162"/>
    <mergeCell ref="I162:J162"/>
    <mergeCell ref="K162:L162"/>
    <mergeCell ref="M162:N162"/>
    <mergeCell ref="O162:P162"/>
    <mergeCell ref="Q162:R162"/>
    <mergeCell ref="S162:T162"/>
    <mergeCell ref="S161:T161"/>
    <mergeCell ref="U161:V161"/>
    <mergeCell ref="W161:X161"/>
    <mergeCell ref="Y161:Z161"/>
    <mergeCell ref="AA161:AE161"/>
    <mergeCell ref="C161:D161"/>
    <mergeCell ref="E161:F161"/>
    <mergeCell ref="G161:H161"/>
    <mergeCell ref="I161:J161"/>
    <mergeCell ref="K161:L161"/>
    <mergeCell ref="M161:N161"/>
    <mergeCell ref="O161:P161"/>
    <mergeCell ref="Q161:R161"/>
    <mergeCell ref="AA163:AE163"/>
    <mergeCell ref="C164:D164"/>
    <mergeCell ref="E164:F164"/>
    <mergeCell ref="G164:H164"/>
    <mergeCell ref="I164:J164"/>
    <mergeCell ref="K164:L164"/>
    <mergeCell ref="M164:N164"/>
    <mergeCell ref="O164:P164"/>
    <mergeCell ref="Q164:R164"/>
    <mergeCell ref="S164:T164"/>
    <mergeCell ref="O163:P163"/>
    <mergeCell ref="Q163:R163"/>
    <mergeCell ref="S163:T163"/>
    <mergeCell ref="U163:V163"/>
    <mergeCell ref="W163:X163"/>
    <mergeCell ref="Y163:Z163"/>
    <mergeCell ref="C163:D163"/>
    <mergeCell ref="E163:F163"/>
    <mergeCell ref="G163:H163"/>
    <mergeCell ref="I163:J163"/>
    <mergeCell ref="K163:L163"/>
    <mergeCell ref="M163:N163"/>
    <mergeCell ref="B177:Z178"/>
    <mergeCell ref="AA177:AE178"/>
    <mergeCell ref="AG177:BE178"/>
    <mergeCell ref="BF177:BJ178"/>
    <mergeCell ref="AA165:AE165"/>
    <mergeCell ref="O165:P165"/>
    <mergeCell ref="Q165:R165"/>
    <mergeCell ref="S165:T165"/>
    <mergeCell ref="U165:V165"/>
    <mergeCell ref="W165:X165"/>
    <mergeCell ref="Y165:Z165"/>
    <mergeCell ref="U164:V164"/>
    <mergeCell ref="W164:X164"/>
    <mergeCell ref="Y164:Z164"/>
    <mergeCell ref="AA164:AE164"/>
    <mergeCell ref="C165:D165"/>
    <mergeCell ref="E165:F165"/>
    <mergeCell ref="G165:H165"/>
    <mergeCell ref="I165:J165"/>
    <mergeCell ref="K165:L165"/>
    <mergeCell ref="M165:N165"/>
    <mergeCell ref="AV182:AZ182"/>
    <mergeCell ref="BA182:BC182"/>
    <mergeCell ref="BD182:BJ182"/>
    <mergeCell ref="B182:D182"/>
    <mergeCell ref="E182:P182"/>
    <mergeCell ref="Q182:U182"/>
    <mergeCell ref="V182:X182"/>
    <mergeCell ref="Y182:AE182"/>
    <mergeCell ref="AG182:AI182"/>
    <mergeCell ref="AJ182:AU182"/>
    <mergeCell ref="BG180:BI180"/>
    <mergeCell ref="AG180:AI180"/>
    <mergeCell ref="AJ180:AO180"/>
    <mergeCell ref="AQ180:AU180"/>
    <mergeCell ref="AV180:AX180"/>
    <mergeCell ref="AY180:BA180"/>
    <mergeCell ref="BC180:BF180"/>
    <mergeCell ref="B180:D180"/>
    <mergeCell ref="E180:J180"/>
    <mergeCell ref="L180:P180"/>
    <mergeCell ref="Q180:S180"/>
    <mergeCell ref="T180:V180"/>
    <mergeCell ref="X180:AA180"/>
    <mergeCell ref="AB180:AD180"/>
    <mergeCell ref="BC183:BE183"/>
    <mergeCell ref="BF183:BG183"/>
    <mergeCell ref="BH183:BJ183"/>
    <mergeCell ref="BB184:BC184"/>
    <mergeCell ref="BD184:BE184"/>
    <mergeCell ref="BF184:BJ184"/>
    <mergeCell ref="AG183:AI184"/>
    <mergeCell ref="AJ183:AK183"/>
    <mergeCell ref="AL183:AU183"/>
    <mergeCell ref="AV183:AW183"/>
    <mergeCell ref="AX183:AZ183"/>
    <mergeCell ref="BA183:BB183"/>
    <mergeCell ref="AV184:AY184"/>
    <mergeCell ref="AZ184:BA184"/>
    <mergeCell ref="B183:D184"/>
    <mergeCell ref="E183:F183"/>
    <mergeCell ref="G183:P183"/>
    <mergeCell ref="Q183:R183"/>
    <mergeCell ref="S183:U183"/>
    <mergeCell ref="V183:W183"/>
    <mergeCell ref="X183:Z183"/>
    <mergeCell ref="AA183:AB183"/>
    <mergeCell ref="AC183:AE183"/>
    <mergeCell ref="AJ185:AL185"/>
    <mergeCell ref="AM185:AN185"/>
    <mergeCell ref="AO185:AR185"/>
    <mergeCell ref="AS185:AU185"/>
    <mergeCell ref="AV185:AY185"/>
    <mergeCell ref="AZ185:BJ185"/>
    <mergeCell ref="B185:D185"/>
    <mergeCell ref="E185:G185"/>
    <mergeCell ref="H185:I185"/>
    <mergeCell ref="J185:M185"/>
    <mergeCell ref="N185:P185"/>
    <mergeCell ref="Q185:T185"/>
    <mergeCell ref="U185:AE185"/>
    <mergeCell ref="AG185:AI185"/>
    <mergeCell ref="Y184:Z184"/>
    <mergeCell ref="AA184:AE184"/>
    <mergeCell ref="AJ184:AK184"/>
    <mergeCell ref="AL184:AN184"/>
    <mergeCell ref="AO184:AQ184"/>
    <mergeCell ref="AR184:AU184"/>
    <mergeCell ref="E184:F184"/>
    <mergeCell ref="G184:I184"/>
    <mergeCell ref="J184:L184"/>
    <mergeCell ref="M184:P184"/>
    <mergeCell ref="Q184:T184"/>
    <mergeCell ref="U184:V184"/>
    <mergeCell ref="W184:X184"/>
    <mergeCell ref="E188:H188"/>
    <mergeCell ref="I188:T188"/>
    <mergeCell ref="AJ188:AM188"/>
    <mergeCell ref="AN188:AY188"/>
    <mergeCell ref="E187:H187"/>
    <mergeCell ref="I187:T187"/>
    <mergeCell ref="U187:AE194"/>
    <mergeCell ref="AJ187:AM187"/>
    <mergeCell ref="AN187:AY187"/>
    <mergeCell ref="AZ187:BJ194"/>
    <mergeCell ref="B186:D190"/>
    <mergeCell ref="E186:H186"/>
    <mergeCell ref="I186:T186"/>
    <mergeCell ref="U186:AE186"/>
    <mergeCell ref="AG186:AI190"/>
    <mergeCell ref="AJ186:AM186"/>
    <mergeCell ref="AN186:AY186"/>
    <mergeCell ref="AZ186:BJ186"/>
    <mergeCell ref="E192:G192"/>
    <mergeCell ref="H192:T192"/>
    <mergeCell ref="AJ192:AL192"/>
    <mergeCell ref="AM192:AY192"/>
    <mergeCell ref="B191:D193"/>
    <mergeCell ref="E191:G191"/>
    <mergeCell ref="H191:T191"/>
    <mergeCell ref="AG191:AI193"/>
    <mergeCell ref="AJ191:AL191"/>
    <mergeCell ref="AM191:AY191"/>
    <mergeCell ref="E190:H190"/>
    <mergeCell ref="I190:L190"/>
    <mergeCell ref="M190:T190"/>
    <mergeCell ref="AJ190:AM190"/>
    <mergeCell ref="AN190:AQ190"/>
    <mergeCell ref="AR190:AY190"/>
    <mergeCell ref="AR189:AT189"/>
    <mergeCell ref="AU189:AY189"/>
    <mergeCell ref="E189:H189"/>
    <mergeCell ref="I189:L189"/>
    <mergeCell ref="M189:O189"/>
    <mergeCell ref="P189:T189"/>
    <mergeCell ref="AJ189:AM189"/>
    <mergeCell ref="AN189:AQ189"/>
    <mergeCell ref="B194:D194"/>
    <mergeCell ref="E194:G194"/>
    <mergeCell ref="H194:M194"/>
    <mergeCell ref="N194:O194"/>
    <mergeCell ref="P194:R194"/>
    <mergeCell ref="AG194:AI194"/>
    <mergeCell ref="AM193:AR193"/>
    <mergeCell ref="AS193:AT193"/>
    <mergeCell ref="AU193:AW193"/>
    <mergeCell ref="AX193:AY194"/>
    <mergeCell ref="AM194:AR194"/>
    <mergeCell ref="AS194:AT194"/>
    <mergeCell ref="AU194:AW194"/>
    <mergeCell ref="E193:G193"/>
    <mergeCell ref="H193:M193"/>
    <mergeCell ref="N193:O193"/>
    <mergeCell ref="P193:R193"/>
    <mergeCell ref="S193:T194"/>
    <mergeCell ref="AJ193:AL193"/>
    <mergeCell ref="AJ194:AL194"/>
    <mergeCell ref="O203:P205"/>
    <mergeCell ref="Q203:R205"/>
    <mergeCell ref="S203:Z206"/>
    <mergeCell ref="AA203:AE203"/>
    <mergeCell ref="AG203:AG207"/>
    <mergeCell ref="B203:B207"/>
    <mergeCell ref="C203:D205"/>
    <mergeCell ref="E203:F205"/>
    <mergeCell ref="G203:H205"/>
    <mergeCell ref="I203:J205"/>
    <mergeCell ref="K203:L205"/>
    <mergeCell ref="C206:D206"/>
    <mergeCell ref="E206:F206"/>
    <mergeCell ref="G206:H206"/>
    <mergeCell ref="I206:J206"/>
    <mergeCell ref="U196:AE202"/>
    <mergeCell ref="AZ196:BJ202"/>
    <mergeCell ref="B195:T202"/>
    <mergeCell ref="U195:AE195"/>
    <mergeCell ref="AG195:AY202"/>
    <mergeCell ref="AZ195:BJ195"/>
    <mergeCell ref="O208:P208"/>
    <mergeCell ref="Q208:R208"/>
    <mergeCell ref="S208:T208"/>
    <mergeCell ref="C207:D207"/>
    <mergeCell ref="E207:F207"/>
    <mergeCell ref="AH207:AI207"/>
    <mergeCell ref="AJ207:AK207"/>
    <mergeCell ref="K206:L206"/>
    <mergeCell ref="M206:N206"/>
    <mergeCell ref="O206:P206"/>
    <mergeCell ref="Q206:R206"/>
    <mergeCell ref="AH206:AI206"/>
    <mergeCell ref="AJ206:AK206"/>
    <mergeCell ref="AA204:AE207"/>
    <mergeCell ref="BF204:BJ207"/>
    <mergeCell ref="AL206:AM206"/>
    <mergeCell ref="AN206:AO206"/>
    <mergeCell ref="AP206:AQ206"/>
    <mergeCell ref="AR206:AS206"/>
    <mergeCell ref="AT203:AU205"/>
    <mergeCell ref="AV203:AW205"/>
    <mergeCell ref="AX203:BE206"/>
    <mergeCell ref="BF203:BJ203"/>
    <mergeCell ref="AT206:AU206"/>
    <mergeCell ref="AV206:AW206"/>
    <mergeCell ref="AH203:AI205"/>
    <mergeCell ref="AJ203:AK205"/>
    <mergeCell ref="AL203:AM205"/>
    <mergeCell ref="AN203:AO205"/>
    <mergeCell ref="AP203:AQ205"/>
    <mergeCell ref="AR203:AS205"/>
    <mergeCell ref="M203:N205"/>
    <mergeCell ref="C209:D209"/>
    <mergeCell ref="E209:F209"/>
    <mergeCell ref="G209:H209"/>
    <mergeCell ref="I209:J209"/>
    <mergeCell ref="K209:L209"/>
    <mergeCell ref="M209:N209"/>
    <mergeCell ref="O209:P209"/>
    <mergeCell ref="Q209:R209"/>
    <mergeCell ref="S209:T209"/>
    <mergeCell ref="AX208:AY208"/>
    <mergeCell ref="AZ208:BA208"/>
    <mergeCell ref="BB208:BC208"/>
    <mergeCell ref="BD208:BE208"/>
    <mergeCell ref="BF208:BJ208"/>
    <mergeCell ref="AL208:AM208"/>
    <mergeCell ref="AN208:AO208"/>
    <mergeCell ref="AP208:AQ208"/>
    <mergeCell ref="AR208:AS208"/>
    <mergeCell ref="AT208:AU208"/>
    <mergeCell ref="AV208:AW208"/>
    <mergeCell ref="U208:V208"/>
    <mergeCell ref="W208:X208"/>
    <mergeCell ref="Y208:Z208"/>
    <mergeCell ref="AA208:AE208"/>
    <mergeCell ref="AH208:AI208"/>
    <mergeCell ref="AJ208:AK208"/>
    <mergeCell ref="C208:D208"/>
    <mergeCell ref="E208:F208"/>
    <mergeCell ref="G208:H208"/>
    <mergeCell ref="I208:J208"/>
    <mergeCell ref="K208:L208"/>
    <mergeCell ref="M208:N208"/>
    <mergeCell ref="AX209:AY209"/>
    <mergeCell ref="AZ209:BA209"/>
    <mergeCell ref="BB209:BC209"/>
    <mergeCell ref="BD209:BE209"/>
    <mergeCell ref="BF209:BJ209"/>
    <mergeCell ref="AL209:AM209"/>
    <mergeCell ref="AN209:AO209"/>
    <mergeCell ref="AP209:AQ209"/>
    <mergeCell ref="AR209:AS209"/>
    <mergeCell ref="AT209:AU209"/>
    <mergeCell ref="AV209:AW209"/>
    <mergeCell ref="U209:V209"/>
    <mergeCell ref="W209:X209"/>
    <mergeCell ref="Y209:Z209"/>
    <mergeCell ref="AA209:AE209"/>
    <mergeCell ref="AH209:AI209"/>
    <mergeCell ref="AJ209:AK209"/>
    <mergeCell ref="O211:P211"/>
    <mergeCell ref="Q211:R211"/>
    <mergeCell ref="S211:T211"/>
    <mergeCell ref="AR210:AS210"/>
    <mergeCell ref="AT210:AU210"/>
    <mergeCell ref="AV210:AW210"/>
    <mergeCell ref="AX210:BE210"/>
    <mergeCell ref="BF210:BJ210"/>
    <mergeCell ref="AA210:AE210"/>
    <mergeCell ref="AH210:AI210"/>
    <mergeCell ref="AJ210:AK210"/>
    <mergeCell ref="AL210:AM210"/>
    <mergeCell ref="AN210:AO210"/>
    <mergeCell ref="AP210:AQ210"/>
    <mergeCell ref="C210:D210"/>
    <mergeCell ref="E210:F210"/>
    <mergeCell ref="G210:H210"/>
    <mergeCell ref="I210:J210"/>
    <mergeCell ref="K210:L210"/>
    <mergeCell ref="M210:N210"/>
    <mergeCell ref="O210:P210"/>
    <mergeCell ref="Q210:R210"/>
    <mergeCell ref="S210:Z210"/>
    <mergeCell ref="C212:D212"/>
    <mergeCell ref="E212:F212"/>
    <mergeCell ref="G212:H212"/>
    <mergeCell ref="I212:J212"/>
    <mergeCell ref="K212:L212"/>
    <mergeCell ref="M212:N212"/>
    <mergeCell ref="O212:P212"/>
    <mergeCell ref="Q212:R212"/>
    <mergeCell ref="S212:T212"/>
    <mergeCell ref="AX211:AY211"/>
    <mergeCell ref="AZ211:BA211"/>
    <mergeCell ref="BB211:BC211"/>
    <mergeCell ref="BD211:BE211"/>
    <mergeCell ref="BF211:BJ211"/>
    <mergeCell ref="AL211:AM211"/>
    <mergeCell ref="AN211:AO211"/>
    <mergeCell ref="AP211:AQ211"/>
    <mergeCell ref="AR211:AS211"/>
    <mergeCell ref="AT211:AU211"/>
    <mergeCell ref="AV211:AW211"/>
    <mergeCell ref="U211:V211"/>
    <mergeCell ref="W211:X211"/>
    <mergeCell ref="Y211:Z211"/>
    <mergeCell ref="AA211:AE211"/>
    <mergeCell ref="AH211:AI211"/>
    <mergeCell ref="AJ211:AK211"/>
    <mergeCell ref="C211:D211"/>
    <mergeCell ref="E211:F211"/>
    <mergeCell ref="G211:H211"/>
    <mergeCell ref="I211:J211"/>
    <mergeCell ref="K211:L211"/>
    <mergeCell ref="M211:N211"/>
    <mergeCell ref="AX212:AY212"/>
    <mergeCell ref="AZ212:BA212"/>
    <mergeCell ref="BB212:BC212"/>
    <mergeCell ref="BD212:BE212"/>
    <mergeCell ref="BF212:BJ212"/>
    <mergeCell ref="AL212:AM212"/>
    <mergeCell ref="AN212:AO212"/>
    <mergeCell ref="AP212:AQ212"/>
    <mergeCell ref="AR212:AS212"/>
    <mergeCell ref="AT212:AU212"/>
    <mergeCell ref="AV212:AW212"/>
    <mergeCell ref="U212:V212"/>
    <mergeCell ref="W212:X212"/>
    <mergeCell ref="Y212:Z212"/>
    <mergeCell ref="AA212:AE212"/>
    <mergeCell ref="AH212:AI212"/>
    <mergeCell ref="AJ212:AK212"/>
    <mergeCell ref="BD213:BE213"/>
    <mergeCell ref="BF213:BJ213"/>
    <mergeCell ref="AR213:AS213"/>
    <mergeCell ref="AT213:AU213"/>
    <mergeCell ref="AV213:AW213"/>
    <mergeCell ref="AX213:AY213"/>
    <mergeCell ref="AZ213:BA213"/>
    <mergeCell ref="BB213:BC213"/>
    <mergeCell ref="AA213:AE213"/>
    <mergeCell ref="AH213:AI213"/>
    <mergeCell ref="AJ213:AK213"/>
    <mergeCell ref="AL213:AM213"/>
    <mergeCell ref="AN213:AO213"/>
    <mergeCell ref="AP213:AQ213"/>
    <mergeCell ref="C213:D213"/>
    <mergeCell ref="E213:F213"/>
    <mergeCell ref="G213:H213"/>
    <mergeCell ref="I213:J213"/>
    <mergeCell ref="K213:L213"/>
    <mergeCell ref="M213:N213"/>
    <mergeCell ref="O213:P213"/>
    <mergeCell ref="Q213:R213"/>
    <mergeCell ref="S213:Z213"/>
    <mergeCell ref="C215:D215"/>
    <mergeCell ref="E215:F215"/>
    <mergeCell ref="G215:H215"/>
    <mergeCell ref="I215:J215"/>
    <mergeCell ref="K215:L215"/>
    <mergeCell ref="M215:N215"/>
    <mergeCell ref="BD214:BE214"/>
    <mergeCell ref="BF214:BJ214"/>
    <mergeCell ref="AR214:AS214"/>
    <mergeCell ref="AT214:AU214"/>
    <mergeCell ref="AV214:AW214"/>
    <mergeCell ref="AX214:AY214"/>
    <mergeCell ref="AZ214:BA214"/>
    <mergeCell ref="BB214:BC214"/>
    <mergeCell ref="AA214:AE214"/>
    <mergeCell ref="AH214:AI214"/>
    <mergeCell ref="AJ214:AK214"/>
    <mergeCell ref="AL214:AM214"/>
    <mergeCell ref="AN214:AO214"/>
    <mergeCell ref="AP214:AQ214"/>
    <mergeCell ref="O214:P214"/>
    <mergeCell ref="Q214:R214"/>
    <mergeCell ref="S214:T214"/>
    <mergeCell ref="U214:V214"/>
    <mergeCell ref="W214:X214"/>
    <mergeCell ref="Y214:Z214"/>
    <mergeCell ref="C214:D214"/>
    <mergeCell ref="E214:F214"/>
    <mergeCell ref="G214:H214"/>
    <mergeCell ref="I214:J214"/>
    <mergeCell ref="K214:L214"/>
    <mergeCell ref="M214:N214"/>
    <mergeCell ref="BD215:BE215"/>
    <mergeCell ref="BF215:BJ215"/>
    <mergeCell ref="AR215:AS215"/>
    <mergeCell ref="AT215:AU215"/>
    <mergeCell ref="AV215:AW215"/>
    <mergeCell ref="AX215:AY215"/>
    <mergeCell ref="AZ215:BA215"/>
    <mergeCell ref="BB215:BC215"/>
    <mergeCell ref="AA215:AE215"/>
    <mergeCell ref="AH215:AI215"/>
    <mergeCell ref="AJ215:AK215"/>
    <mergeCell ref="AL215:AM215"/>
    <mergeCell ref="AN215:AO215"/>
    <mergeCell ref="AP215:AQ215"/>
    <mergeCell ref="O215:P215"/>
    <mergeCell ref="Q215:R215"/>
    <mergeCell ref="S215:T215"/>
    <mergeCell ref="U215:V215"/>
    <mergeCell ref="W215:X215"/>
    <mergeCell ref="Y215:Z215"/>
    <mergeCell ref="C217:D217"/>
    <mergeCell ref="E217:F217"/>
    <mergeCell ref="G217:H217"/>
    <mergeCell ref="I217:J217"/>
    <mergeCell ref="K217:L217"/>
    <mergeCell ref="M217:N217"/>
    <mergeCell ref="BD216:BE216"/>
    <mergeCell ref="BF216:BJ216"/>
    <mergeCell ref="AR216:AS216"/>
    <mergeCell ref="AT216:AU216"/>
    <mergeCell ref="AV216:AW216"/>
    <mergeCell ref="AX216:AY216"/>
    <mergeCell ref="AZ216:BA216"/>
    <mergeCell ref="BB216:BC216"/>
    <mergeCell ref="AA216:AE216"/>
    <mergeCell ref="AH216:AI216"/>
    <mergeCell ref="AJ216:AK216"/>
    <mergeCell ref="AL216:AM216"/>
    <mergeCell ref="AN216:AO216"/>
    <mergeCell ref="AP216:AQ216"/>
    <mergeCell ref="O216:P216"/>
    <mergeCell ref="Q216:R216"/>
    <mergeCell ref="S216:T216"/>
    <mergeCell ref="U216:V216"/>
    <mergeCell ref="W216:X216"/>
    <mergeCell ref="Y216:Z216"/>
    <mergeCell ref="C216:D216"/>
    <mergeCell ref="E216:F216"/>
    <mergeCell ref="G216:H216"/>
    <mergeCell ref="I216:J216"/>
    <mergeCell ref="K216:L216"/>
    <mergeCell ref="M216:N216"/>
    <mergeCell ref="BD217:BE217"/>
    <mergeCell ref="BF217:BJ217"/>
    <mergeCell ref="AR217:AS217"/>
    <mergeCell ref="AT217:AU217"/>
    <mergeCell ref="AV217:AW217"/>
    <mergeCell ref="AX217:AY217"/>
    <mergeCell ref="AZ217:BA217"/>
    <mergeCell ref="BB217:BC217"/>
    <mergeCell ref="AA217:AE217"/>
    <mergeCell ref="AH217:AI217"/>
    <mergeCell ref="AJ217:AK217"/>
    <mergeCell ref="AL217:AM217"/>
    <mergeCell ref="AN217:AO217"/>
    <mergeCell ref="AP217:AQ217"/>
    <mergeCell ref="O217:P217"/>
    <mergeCell ref="Q217:R217"/>
    <mergeCell ref="S217:T217"/>
    <mergeCell ref="U217:V217"/>
    <mergeCell ref="W217:X217"/>
    <mergeCell ref="Y217:Z217"/>
    <mergeCell ref="C219:D219"/>
    <mergeCell ref="E219:F219"/>
    <mergeCell ref="G219:H219"/>
    <mergeCell ref="I219:J219"/>
    <mergeCell ref="K219:L219"/>
    <mergeCell ref="M219:N219"/>
    <mergeCell ref="BD218:BE218"/>
    <mergeCell ref="BF218:BJ218"/>
    <mergeCell ref="AR218:AS218"/>
    <mergeCell ref="AT218:AU218"/>
    <mergeCell ref="AV218:AW218"/>
    <mergeCell ref="AX218:AY218"/>
    <mergeCell ref="AZ218:BA218"/>
    <mergeCell ref="BB218:BC218"/>
    <mergeCell ref="AA218:AE218"/>
    <mergeCell ref="AH218:AI218"/>
    <mergeCell ref="AJ218:AK218"/>
    <mergeCell ref="AL218:AM218"/>
    <mergeCell ref="AN218:AO218"/>
    <mergeCell ref="AP218:AQ218"/>
    <mergeCell ref="O218:P218"/>
    <mergeCell ref="Q218:R218"/>
    <mergeCell ref="S218:T218"/>
    <mergeCell ref="U218:V218"/>
    <mergeCell ref="W218:X218"/>
    <mergeCell ref="Y218:Z218"/>
    <mergeCell ref="C218:D218"/>
    <mergeCell ref="E218:F218"/>
    <mergeCell ref="G218:H218"/>
    <mergeCell ref="I218:J218"/>
    <mergeCell ref="K218:L218"/>
    <mergeCell ref="M218:N218"/>
    <mergeCell ref="O220:P220"/>
    <mergeCell ref="Q220:R220"/>
    <mergeCell ref="S220:T220"/>
    <mergeCell ref="AR219:AS219"/>
    <mergeCell ref="AT219:AU219"/>
    <mergeCell ref="AV219:AW219"/>
    <mergeCell ref="AX219:BE219"/>
    <mergeCell ref="BF219:BJ219"/>
    <mergeCell ref="AA219:AE219"/>
    <mergeCell ref="AH219:AI219"/>
    <mergeCell ref="AJ219:AK219"/>
    <mergeCell ref="AL219:AM219"/>
    <mergeCell ref="AN219:AO219"/>
    <mergeCell ref="AP219:AQ219"/>
    <mergeCell ref="O219:P219"/>
    <mergeCell ref="Q219:R219"/>
    <mergeCell ref="S219:T219"/>
    <mergeCell ref="U219:V219"/>
    <mergeCell ref="W219:X219"/>
    <mergeCell ref="Y219:Z219"/>
    <mergeCell ref="C221:D221"/>
    <mergeCell ref="E221:F221"/>
    <mergeCell ref="G221:H221"/>
    <mergeCell ref="I221:J221"/>
    <mergeCell ref="K221:L221"/>
    <mergeCell ref="M221:N221"/>
    <mergeCell ref="O221:P221"/>
    <mergeCell ref="Q221:R221"/>
    <mergeCell ref="S221:T221"/>
    <mergeCell ref="AX220:AY220"/>
    <mergeCell ref="AZ220:BA220"/>
    <mergeCell ref="BB220:BC220"/>
    <mergeCell ref="BD220:BE220"/>
    <mergeCell ref="BF220:BJ220"/>
    <mergeCell ref="AL220:AM220"/>
    <mergeCell ref="AN220:AO220"/>
    <mergeCell ref="AP220:AQ220"/>
    <mergeCell ref="AR220:AS220"/>
    <mergeCell ref="AT220:AU220"/>
    <mergeCell ref="AV220:AW220"/>
    <mergeCell ref="U220:V220"/>
    <mergeCell ref="W220:X220"/>
    <mergeCell ref="Y220:Z220"/>
    <mergeCell ref="AA220:AE220"/>
    <mergeCell ref="AH220:AI220"/>
    <mergeCell ref="AJ220:AK220"/>
    <mergeCell ref="C220:D220"/>
    <mergeCell ref="E220:F220"/>
    <mergeCell ref="G220:H220"/>
    <mergeCell ref="I220:J220"/>
    <mergeCell ref="K220:L220"/>
    <mergeCell ref="M220:N220"/>
    <mergeCell ref="O222:P222"/>
    <mergeCell ref="Q222:R222"/>
    <mergeCell ref="S222:T222"/>
    <mergeCell ref="AX221:AY221"/>
    <mergeCell ref="AZ221:BA221"/>
    <mergeCell ref="BB221:BC221"/>
    <mergeCell ref="BD221:BE221"/>
    <mergeCell ref="BF221:BJ221"/>
    <mergeCell ref="AL221:AM221"/>
    <mergeCell ref="AN221:AO221"/>
    <mergeCell ref="AP221:AQ221"/>
    <mergeCell ref="AR221:AS221"/>
    <mergeCell ref="AT221:AU221"/>
    <mergeCell ref="AV221:AW221"/>
    <mergeCell ref="U221:V221"/>
    <mergeCell ref="W221:X221"/>
    <mergeCell ref="Y221:Z221"/>
    <mergeCell ref="AA221:AE221"/>
    <mergeCell ref="AH221:AI221"/>
    <mergeCell ref="AJ221:AK221"/>
    <mergeCell ref="C223:D223"/>
    <mergeCell ref="E223:F223"/>
    <mergeCell ref="G223:H223"/>
    <mergeCell ref="I223:J223"/>
    <mergeCell ref="K223:L223"/>
    <mergeCell ref="M223:N223"/>
    <mergeCell ref="O223:P223"/>
    <mergeCell ref="Q223:R223"/>
    <mergeCell ref="S223:T223"/>
    <mergeCell ref="AX222:AY222"/>
    <mergeCell ref="AZ222:BA222"/>
    <mergeCell ref="BB222:BC222"/>
    <mergeCell ref="BD222:BE222"/>
    <mergeCell ref="BF222:BJ222"/>
    <mergeCell ref="AL222:AM222"/>
    <mergeCell ref="AN222:AO222"/>
    <mergeCell ref="AP222:AQ222"/>
    <mergeCell ref="AR222:AS222"/>
    <mergeCell ref="AT222:AU222"/>
    <mergeCell ref="AV222:AW222"/>
    <mergeCell ref="U222:V222"/>
    <mergeCell ref="W222:X222"/>
    <mergeCell ref="Y222:Z222"/>
    <mergeCell ref="AA222:AE222"/>
    <mergeCell ref="AH222:AI222"/>
    <mergeCell ref="AJ222:AK222"/>
    <mergeCell ref="C222:D222"/>
    <mergeCell ref="E222:F222"/>
    <mergeCell ref="G222:H222"/>
    <mergeCell ref="I222:J222"/>
    <mergeCell ref="K222:L222"/>
    <mergeCell ref="M222:N222"/>
    <mergeCell ref="AX223:AY223"/>
    <mergeCell ref="AZ223:BA223"/>
    <mergeCell ref="BB223:BC223"/>
    <mergeCell ref="BD223:BE223"/>
    <mergeCell ref="BF223:BJ223"/>
    <mergeCell ref="AL223:AM223"/>
    <mergeCell ref="AN223:AO223"/>
    <mergeCell ref="AP223:AQ223"/>
    <mergeCell ref="AR223:AS223"/>
    <mergeCell ref="AT223:AU223"/>
    <mergeCell ref="AV223:AW223"/>
    <mergeCell ref="U223:V223"/>
    <mergeCell ref="W223:X223"/>
    <mergeCell ref="Y223:Z223"/>
    <mergeCell ref="AA223:AE223"/>
    <mergeCell ref="AH223:AI223"/>
    <mergeCell ref="AJ223:AK223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ADECD-F113-43C6-BC39-E6EE3D7490C2}">
  <dimension ref="B1:AE234"/>
  <sheetViews>
    <sheetView tabSelected="1" view="pageBreakPreview" topLeftCell="A215" zoomScaleNormal="95" zoomScaleSheetLayoutView="100" workbookViewId="0">
      <selection activeCell="AH220" sqref="AH220"/>
    </sheetView>
  </sheetViews>
  <sheetFormatPr defaultRowHeight="14" x14ac:dyDescent="0.2"/>
  <cols>
    <col min="1" max="1" width="3.26953125" customWidth="1"/>
    <col min="2" max="3" width="3.08984375" style="1" customWidth="1"/>
    <col min="4" max="31" width="3.08984375" customWidth="1"/>
  </cols>
  <sheetData>
    <row r="1" spans="2:31" ht="15" customHeight="1" x14ac:dyDescent="0.2">
      <c r="B1" s="135" t="s">
        <v>108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4" t="s">
        <v>48</v>
      </c>
      <c r="AB1" s="134"/>
      <c r="AC1" s="134"/>
      <c r="AD1" s="134"/>
      <c r="AE1" s="134"/>
    </row>
    <row r="2" spans="2:31" ht="15" customHeight="1" x14ac:dyDescent="0.2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4"/>
      <c r="AB2" s="134"/>
      <c r="AC2" s="134"/>
      <c r="AD2" s="134"/>
      <c r="AE2" s="134"/>
    </row>
    <row r="3" spans="2:31" ht="15" customHeight="1" x14ac:dyDescent="0.2">
      <c r="B3"/>
      <c r="C3"/>
    </row>
    <row r="4" spans="2:31" ht="15" customHeight="1" x14ac:dyDescent="0.2">
      <c r="B4" s="132" t="s">
        <v>2</v>
      </c>
      <c r="C4" s="132"/>
      <c r="D4" s="132"/>
      <c r="E4" s="133" t="s">
        <v>0</v>
      </c>
      <c r="F4" s="133"/>
      <c r="G4" s="133"/>
      <c r="H4" s="133"/>
      <c r="I4" s="133"/>
      <c r="J4" s="133"/>
      <c r="L4" s="132" t="s">
        <v>109</v>
      </c>
      <c r="M4" s="132"/>
      <c r="N4" s="132"/>
      <c r="O4" s="132"/>
      <c r="P4" s="132"/>
      <c r="Q4" s="133"/>
      <c r="R4" s="133"/>
      <c r="S4" s="133"/>
      <c r="T4" s="133"/>
      <c r="U4" s="133"/>
      <c r="V4" s="133"/>
      <c r="X4" s="132" t="s">
        <v>1</v>
      </c>
      <c r="Y4" s="132"/>
      <c r="Z4" s="132"/>
      <c r="AA4" s="132"/>
      <c r="AB4" s="133"/>
      <c r="AC4" s="133"/>
      <c r="AD4" s="133"/>
    </row>
    <row r="5" spans="2:31" ht="15" customHeight="1" thickBot="1" x14ac:dyDescent="0.25">
      <c r="B5"/>
      <c r="C5"/>
    </row>
    <row r="6" spans="2:31" ht="15" customHeight="1" thickBot="1" x14ac:dyDescent="0.25">
      <c r="B6" s="33" t="s">
        <v>8</v>
      </c>
      <c r="C6" s="33"/>
      <c r="D6" s="33"/>
      <c r="E6" s="37" t="s">
        <v>39</v>
      </c>
      <c r="F6" s="38"/>
      <c r="G6" s="38"/>
      <c r="H6" s="38"/>
      <c r="I6" s="38"/>
      <c r="J6" s="38"/>
      <c r="K6" s="38"/>
      <c r="L6" s="38"/>
      <c r="M6" s="38"/>
      <c r="N6" s="38"/>
      <c r="O6" s="38"/>
      <c r="P6" s="39"/>
      <c r="Q6" s="33" t="s">
        <v>31</v>
      </c>
      <c r="R6" s="33"/>
      <c r="S6" s="33"/>
      <c r="T6" s="33"/>
      <c r="U6" s="33"/>
      <c r="V6" s="116"/>
      <c r="W6" s="117"/>
      <c r="X6" s="131"/>
      <c r="Y6" s="116"/>
      <c r="Z6" s="117"/>
      <c r="AA6" s="117"/>
      <c r="AB6" s="117"/>
      <c r="AC6" s="117"/>
      <c r="AD6" s="117"/>
      <c r="AE6" s="118"/>
    </row>
    <row r="7" spans="2:31" ht="15" customHeight="1" thickBot="1" x14ac:dyDescent="0.25">
      <c r="B7" s="33" t="s">
        <v>10</v>
      </c>
      <c r="C7" s="33"/>
      <c r="D7" s="33"/>
      <c r="E7" s="37" t="s">
        <v>11</v>
      </c>
      <c r="F7" s="39"/>
      <c r="G7" s="128" t="s">
        <v>100</v>
      </c>
      <c r="H7" s="129"/>
      <c r="I7" s="129"/>
      <c r="J7" s="129"/>
      <c r="K7" s="129"/>
      <c r="L7" s="129"/>
      <c r="M7" s="129"/>
      <c r="N7" s="129"/>
      <c r="O7" s="129"/>
      <c r="P7" s="130"/>
      <c r="Q7" s="33" t="s">
        <v>32</v>
      </c>
      <c r="R7" s="33"/>
      <c r="S7" s="101" t="s">
        <v>46</v>
      </c>
      <c r="T7" s="101"/>
      <c r="U7" s="101"/>
      <c r="V7" s="33" t="s">
        <v>33</v>
      </c>
      <c r="W7" s="140"/>
      <c r="X7" s="142" t="s">
        <v>21</v>
      </c>
      <c r="Y7" s="101"/>
      <c r="Z7" s="101"/>
      <c r="AA7" s="140" t="s">
        <v>9</v>
      </c>
      <c r="AB7" s="140"/>
      <c r="AC7" s="142"/>
      <c r="AD7" s="142"/>
      <c r="AE7" s="142"/>
    </row>
    <row r="8" spans="2:31" ht="15" customHeight="1" thickBot="1" x14ac:dyDescent="0.25">
      <c r="B8" s="33"/>
      <c r="C8" s="33"/>
      <c r="D8" s="33"/>
      <c r="E8" s="37" t="s">
        <v>12</v>
      </c>
      <c r="F8" s="39"/>
      <c r="G8" s="128" t="s">
        <v>73</v>
      </c>
      <c r="H8" s="129"/>
      <c r="I8" s="130"/>
      <c r="J8" s="37" t="s">
        <v>13</v>
      </c>
      <c r="K8" s="38"/>
      <c r="L8" s="39"/>
      <c r="M8" s="128">
        <v>400</v>
      </c>
      <c r="N8" s="129"/>
      <c r="O8" s="129"/>
      <c r="P8" s="130"/>
      <c r="Q8" s="37" t="s">
        <v>23</v>
      </c>
      <c r="R8" s="38"/>
      <c r="S8" s="38"/>
      <c r="T8" s="39"/>
      <c r="U8" s="33" t="s">
        <v>47</v>
      </c>
      <c r="V8" s="37"/>
      <c r="W8" s="126"/>
      <c r="X8" s="127"/>
      <c r="Y8" s="38" t="s">
        <v>34</v>
      </c>
      <c r="Z8" s="38"/>
      <c r="AA8" s="42"/>
      <c r="AB8" s="66"/>
      <c r="AC8" s="66"/>
      <c r="AD8" s="66"/>
      <c r="AE8" s="43"/>
    </row>
    <row r="9" spans="2:31" ht="15" customHeight="1" x14ac:dyDescent="0.2">
      <c r="B9" s="33" t="s">
        <v>14</v>
      </c>
      <c r="C9" s="33"/>
      <c r="D9" s="33"/>
      <c r="E9" s="33" t="s">
        <v>16</v>
      </c>
      <c r="F9" s="33"/>
      <c r="G9" s="33"/>
      <c r="H9" s="128" t="s">
        <v>77</v>
      </c>
      <c r="I9" s="130"/>
      <c r="J9" s="120" t="s">
        <v>17</v>
      </c>
      <c r="K9" s="121"/>
      <c r="L9" s="121"/>
      <c r="M9" s="122"/>
      <c r="N9" s="128" t="s">
        <v>78</v>
      </c>
      <c r="O9" s="129"/>
      <c r="P9" s="130"/>
      <c r="Q9" s="123"/>
      <c r="R9" s="124"/>
      <c r="S9" s="124"/>
      <c r="T9" s="125"/>
      <c r="U9" s="37" t="s">
        <v>35</v>
      </c>
      <c r="V9" s="38"/>
      <c r="W9" s="141"/>
      <c r="X9" s="141"/>
      <c r="Y9" s="38"/>
      <c r="Z9" s="38"/>
      <c r="AA9" s="141"/>
      <c r="AB9" s="141"/>
      <c r="AC9" s="141"/>
      <c r="AD9" s="141"/>
      <c r="AE9" s="41"/>
    </row>
    <row r="10" spans="2:31" ht="15" customHeight="1" thickBot="1" x14ac:dyDescent="0.25">
      <c r="B10" s="33" t="s">
        <v>15</v>
      </c>
      <c r="C10" s="33"/>
      <c r="D10" s="33"/>
      <c r="E10" s="33" t="s">
        <v>19</v>
      </c>
      <c r="F10" s="33"/>
      <c r="G10" s="33"/>
      <c r="H10" s="33"/>
      <c r="I10" s="119" t="s">
        <v>68</v>
      </c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 t="s">
        <v>103</v>
      </c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</row>
    <row r="11" spans="2:31" ht="15" customHeight="1" thickBot="1" x14ac:dyDescent="0.25">
      <c r="B11" s="33"/>
      <c r="C11" s="33"/>
      <c r="D11" s="33"/>
      <c r="E11" s="33" t="s">
        <v>20</v>
      </c>
      <c r="F11" s="33"/>
      <c r="G11" s="33"/>
      <c r="H11" s="33"/>
      <c r="I11" s="116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8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</row>
    <row r="12" spans="2:31" ht="15" customHeight="1" thickBot="1" x14ac:dyDescent="0.25">
      <c r="B12" s="33"/>
      <c r="C12" s="33"/>
      <c r="D12" s="33"/>
      <c r="E12" s="33" t="s">
        <v>22</v>
      </c>
      <c r="F12" s="33"/>
      <c r="G12" s="33"/>
      <c r="H12" s="33"/>
      <c r="I12" s="113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</row>
    <row r="13" spans="2:31" ht="15" customHeight="1" x14ac:dyDescent="0.2">
      <c r="B13" s="33"/>
      <c r="C13" s="33"/>
      <c r="D13" s="33"/>
      <c r="E13" s="33" t="s">
        <v>24</v>
      </c>
      <c r="F13" s="33"/>
      <c r="G13" s="33"/>
      <c r="H13" s="33"/>
      <c r="I13" s="101"/>
      <c r="J13" s="101"/>
      <c r="K13" s="101"/>
      <c r="L13" s="101"/>
      <c r="M13" s="37" t="s">
        <v>26</v>
      </c>
      <c r="N13" s="38"/>
      <c r="O13" s="39"/>
      <c r="P13" s="101"/>
      <c r="Q13" s="101"/>
      <c r="R13" s="101"/>
      <c r="S13" s="101"/>
      <c r="T13" s="101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</row>
    <row r="14" spans="2:31" ht="15" customHeight="1" x14ac:dyDescent="0.2">
      <c r="B14" s="33"/>
      <c r="C14" s="33"/>
      <c r="D14" s="33"/>
      <c r="E14" s="33" t="s">
        <v>43</v>
      </c>
      <c r="F14" s="33"/>
      <c r="G14" s="33"/>
      <c r="H14" s="33"/>
      <c r="I14" s="101" t="s">
        <v>65</v>
      </c>
      <c r="J14" s="101"/>
      <c r="K14" s="101"/>
      <c r="L14" s="101"/>
      <c r="M14" s="102"/>
      <c r="N14" s="102"/>
      <c r="O14" s="102"/>
      <c r="P14" s="102"/>
      <c r="Q14" s="102"/>
      <c r="R14" s="102"/>
      <c r="S14" s="102"/>
      <c r="T14" s="102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</row>
    <row r="15" spans="2:31" ht="15" customHeight="1" x14ac:dyDescent="0.2">
      <c r="B15" s="33" t="s">
        <v>25</v>
      </c>
      <c r="C15" s="33"/>
      <c r="D15" s="33"/>
      <c r="E15" s="33" t="s">
        <v>19</v>
      </c>
      <c r="F15" s="33"/>
      <c r="G15" s="33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</row>
    <row r="16" spans="2:31" ht="15" customHeight="1" x14ac:dyDescent="0.2">
      <c r="B16" s="33"/>
      <c r="C16" s="33"/>
      <c r="D16" s="33"/>
      <c r="E16" s="33" t="s">
        <v>27</v>
      </c>
      <c r="F16" s="33"/>
      <c r="G16" s="33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</row>
    <row r="17" spans="2:31" ht="15" customHeight="1" x14ac:dyDescent="0.2">
      <c r="B17" s="33"/>
      <c r="C17" s="33"/>
      <c r="D17" s="33"/>
      <c r="E17" s="33" t="s">
        <v>28</v>
      </c>
      <c r="F17" s="33"/>
      <c r="G17" s="33"/>
      <c r="H17" s="101"/>
      <c r="I17" s="101"/>
      <c r="J17" s="101"/>
      <c r="K17" s="101"/>
      <c r="L17" s="101"/>
      <c r="M17" s="101"/>
      <c r="N17" s="33" t="s">
        <v>29</v>
      </c>
      <c r="O17" s="33"/>
      <c r="P17" s="101"/>
      <c r="Q17" s="101"/>
      <c r="R17" s="101"/>
      <c r="S17" s="102"/>
      <c r="T17" s="102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</row>
    <row r="18" spans="2:31" ht="15" customHeight="1" x14ac:dyDescent="0.2">
      <c r="B18" s="33" t="s">
        <v>40</v>
      </c>
      <c r="C18" s="33"/>
      <c r="D18" s="33"/>
      <c r="E18" s="33" t="s">
        <v>41</v>
      </c>
      <c r="F18" s="33"/>
      <c r="G18" s="33"/>
      <c r="H18" s="101"/>
      <c r="I18" s="101"/>
      <c r="J18" s="101"/>
      <c r="K18" s="101"/>
      <c r="L18" s="101"/>
      <c r="M18" s="101"/>
      <c r="N18" s="33" t="s">
        <v>42</v>
      </c>
      <c r="O18" s="33"/>
      <c r="P18" s="101"/>
      <c r="Q18" s="101"/>
      <c r="R18" s="101"/>
      <c r="S18" s="102"/>
      <c r="T18" s="102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</row>
    <row r="19" spans="2:31" ht="15" customHeight="1" x14ac:dyDescent="0.2">
      <c r="B19" s="92" t="s">
        <v>97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4"/>
      <c r="U19" s="33" t="s">
        <v>30</v>
      </c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2:31" ht="15" customHeight="1" x14ac:dyDescent="0.2">
      <c r="B20" s="95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7"/>
      <c r="U20" s="83" t="s">
        <v>64</v>
      </c>
      <c r="V20" s="84"/>
      <c r="W20" s="84"/>
      <c r="X20" s="84"/>
      <c r="Y20" s="84"/>
      <c r="Z20" s="84"/>
      <c r="AA20" s="84"/>
      <c r="AB20" s="84"/>
      <c r="AC20" s="84"/>
      <c r="AD20" s="84"/>
      <c r="AE20" s="85"/>
    </row>
    <row r="21" spans="2:31" ht="15" customHeight="1" x14ac:dyDescent="0.2">
      <c r="B21" s="95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7"/>
      <c r="U21" s="86"/>
      <c r="V21" s="87"/>
      <c r="W21" s="87"/>
      <c r="X21" s="87"/>
      <c r="Y21" s="87"/>
      <c r="Z21" s="87"/>
      <c r="AA21" s="87"/>
      <c r="AB21" s="87"/>
      <c r="AC21" s="87"/>
      <c r="AD21" s="87"/>
      <c r="AE21" s="88"/>
    </row>
    <row r="22" spans="2:31" ht="15" customHeight="1" x14ac:dyDescent="0.2">
      <c r="B22" s="95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7"/>
      <c r="U22" s="86"/>
      <c r="V22" s="87"/>
      <c r="W22" s="87"/>
      <c r="X22" s="87"/>
      <c r="Y22" s="87"/>
      <c r="Z22" s="87"/>
      <c r="AA22" s="87"/>
      <c r="AB22" s="87"/>
      <c r="AC22" s="87"/>
      <c r="AD22" s="87"/>
      <c r="AE22" s="88"/>
    </row>
    <row r="23" spans="2:31" ht="15" customHeight="1" x14ac:dyDescent="0.2"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7"/>
      <c r="U23" s="86"/>
      <c r="V23" s="87"/>
      <c r="W23" s="87"/>
      <c r="X23" s="87"/>
      <c r="Y23" s="87"/>
      <c r="Z23" s="87"/>
      <c r="AA23" s="87"/>
      <c r="AB23" s="87"/>
      <c r="AC23" s="87"/>
      <c r="AD23" s="87"/>
      <c r="AE23" s="88"/>
    </row>
    <row r="24" spans="2:31" ht="15" customHeight="1" x14ac:dyDescent="0.2">
      <c r="B24" s="95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7"/>
      <c r="U24" s="86"/>
      <c r="V24" s="87"/>
      <c r="W24" s="87"/>
      <c r="X24" s="87"/>
      <c r="Y24" s="87"/>
      <c r="Z24" s="87"/>
      <c r="AA24" s="87"/>
      <c r="AB24" s="87"/>
      <c r="AC24" s="87"/>
      <c r="AD24" s="87"/>
      <c r="AE24" s="88"/>
    </row>
    <row r="25" spans="2:31" ht="15" customHeight="1" x14ac:dyDescent="0.2">
      <c r="B25" s="95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7"/>
      <c r="U25" s="86"/>
      <c r="V25" s="87"/>
      <c r="W25" s="87"/>
      <c r="X25" s="87"/>
      <c r="Y25" s="87"/>
      <c r="Z25" s="87"/>
      <c r="AA25" s="87"/>
      <c r="AB25" s="87"/>
      <c r="AC25" s="87"/>
      <c r="AD25" s="87"/>
      <c r="AE25" s="88"/>
    </row>
    <row r="26" spans="2:31" ht="15" customHeight="1" x14ac:dyDescent="0.2">
      <c r="B26" s="98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100"/>
      <c r="U26" s="89"/>
      <c r="V26" s="90"/>
      <c r="W26" s="90"/>
      <c r="X26" s="90"/>
      <c r="Y26" s="90"/>
      <c r="Z26" s="90"/>
      <c r="AA26" s="90"/>
      <c r="AB26" s="90"/>
      <c r="AC26" s="90"/>
      <c r="AD26" s="90"/>
      <c r="AE26" s="91"/>
    </row>
    <row r="27" spans="2:31" ht="15" customHeight="1" x14ac:dyDescent="0.2">
      <c r="B27" s="77" t="s">
        <v>70</v>
      </c>
      <c r="C27" s="80" t="s">
        <v>52</v>
      </c>
      <c r="D27" s="81"/>
      <c r="E27" s="69" t="s">
        <v>53</v>
      </c>
      <c r="F27" s="69"/>
      <c r="G27" s="70" t="s">
        <v>54</v>
      </c>
      <c r="H27" s="33"/>
      <c r="I27" s="70" t="s">
        <v>55</v>
      </c>
      <c r="J27" s="33"/>
      <c r="K27" s="71" t="s">
        <v>51</v>
      </c>
      <c r="L27" s="72"/>
      <c r="M27" s="71" t="s">
        <v>56</v>
      </c>
      <c r="N27" s="72"/>
      <c r="O27" s="71" t="s">
        <v>57</v>
      </c>
      <c r="P27" s="72"/>
      <c r="Q27" s="82" t="s">
        <v>59</v>
      </c>
      <c r="R27" s="82"/>
      <c r="S27" s="104" t="s">
        <v>67</v>
      </c>
      <c r="T27" s="105"/>
      <c r="U27" s="105"/>
      <c r="V27" s="105"/>
      <c r="W27" s="105"/>
      <c r="X27" s="105"/>
      <c r="Y27" s="105"/>
      <c r="Z27" s="106"/>
      <c r="AA27" s="33" t="s">
        <v>3</v>
      </c>
      <c r="AB27" s="33"/>
      <c r="AC27" s="33"/>
      <c r="AD27" s="33"/>
      <c r="AE27" s="33"/>
    </row>
    <row r="28" spans="2:31" ht="15" customHeight="1" x14ac:dyDescent="0.2">
      <c r="B28" s="78"/>
      <c r="C28" s="81"/>
      <c r="D28" s="81"/>
      <c r="E28" s="69"/>
      <c r="F28" s="69"/>
      <c r="G28" s="33"/>
      <c r="H28" s="33"/>
      <c r="I28" s="33"/>
      <c r="J28" s="33"/>
      <c r="K28" s="73"/>
      <c r="L28" s="74"/>
      <c r="M28" s="73"/>
      <c r="N28" s="74"/>
      <c r="O28" s="73"/>
      <c r="P28" s="74"/>
      <c r="Q28" s="82"/>
      <c r="R28" s="82"/>
      <c r="S28" s="107"/>
      <c r="T28" s="108"/>
      <c r="U28" s="108"/>
      <c r="V28" s="108"/>
      <c r="W28" s="108"/>
      <c r="X28" s="108"/>
      <c r="Y28" s="108"/>
      <c r="Z28" s="109"/>
      <c r="AA28" s="103"/>
      <c r="AB28" s="103"/>
      <c r="AC28" s="103"/>
      <c r="AD28" s="103"/>
      <c r="AE28" s="103"/>
    </row>
    <row r="29" spans="2:31" ht="15" customHeight="1" x14ac:dyDescent="0.2">
      <c r="B29" s="78"/>
      <c r="C29" s="81"/>
      <c r="D29" s="81"/>
      <c r="E29" s="69"/>
      <c r="F29" s="69"/>
      <c r="G29" s="33"/>
      <c r="H29" s="33"/>
      <c r="I29" s="33"/>
      <c r="J29" s="33"/>
      <c r="K29" s="75"/>
      <c r="L29" s="76"/>
      <c r="M29" s="75"/>
      <c r="N29" s="76"/>
      <c r="O29" s="75"/>
      <c r="P29" s="76"/>
      <c r="Q29" s="82"/>
      <c r="R29" s="82"/>
      <c r="S29" s="107"/>
      <c r="T29" s="108"/>
      <c r="U29" s="108"/>
      <c r="V29" s="108"/>
      <c r="W29" s="108"/>
      <c r="X29" s="108"/>
      <c r="Y29" s="108"/>
      <c r="Z29" s="109"/>
      <c r="AA29" s="103"/>
      <c r="AB29" s="103"/>
      <c r="AC29" s="103"/>
      <c r="AD29" s="103"/>
      <c r="AE29" s="103"/>
    </row>
    <row r="30" spans="2:31" ht="15" customHeight="1" x14ac:dyDescent="0.2">
      <c r="B30" s="78"/>
      <c r="C30" s="82"/>
      <c r="D30" s="82"/>
      <c r="E30" s="82" t="s">
        <v>7</v>
      </c>
      <c r="F30" s="82"/>
      <c r="G30" s="33" t="s">
        <v>4</v>
      </c>
      <c r="H30" s="33"/>
      <c r="I30" s="33" t="s">
        <v>5</v>
      </c>
      <c r="J30" s="33"/>
      <c r="K30" s="82" t="s">
        <v>6</v>
      </c>
      <c r="L30" s="82"/>
      <c r="M30" s="82" t="s">
        <v>58</v>
      </c>
      <c r="N30" s="82"/>
      <c r="O30" s="82" t="s">
        <v>36</v>
      </c>
      <c r="P30" s="82"/>
      <c r="Q30" s="67" t="s">
        <v>37</v>
      </c>
      <c r="R30" s="68"/>
      <c r="S30" s="110"/>
      <c r="T30" s="111"/>
      <c r="U30" s="111"/>
      <c r="V30" s="111"/>
      <c r="W30" s="111"/>
      <c r="X30" s="111"/>
      <c r="Y30" s="111"/>
      <c r="Z30" s="112"/>
      <c r="AA30" s="103"/>
      <c r="AB30" s="103"/>
      <c r="AC30" s="103"/>
      <c r="AD30" s="103"/>
      <c r="AE30" s="103"/>
    </row>
    <row r="31" spans="2:31" ht="15" customHeight="1" x14ac:dyDescent="0.2">
      <c r="B31" s="79"/>
      <c r="C31" s="62"/>
      <c r="D31" s="62"/>
      <c r="E31" s="62"/>
      <c r="F31" s="62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  <c r="AA31" s="103"/>
      <c r="AB31" s="103"/>
      <c r="AC31" s="103"/>
      <c r="AD31" s="103"/>
      <c r="AE31" s="103"/>
    </row>
    <row r="32" spans="2:31" ht="15" customHeight="1" x14ac:dyDescent="0.2">
      <c r="B32" s="6">
        <v>1</v>
      </c>
      <c r="C32" s="49"/>
      <c r="D32" s="50"/>
      <c r="E32" s="62"/>
      <c r="F32" s="62"/>
      <c r="G32" s="62"/>
      <c r="H32" s="62"/>
      <c r="I32" s="56"/>
      <c r="J32" s="52"/>
      <c r="K32" s="56"/>
      <c r="L32" s="52"/>
      <c r="M32" s="56"/>
      <c r="N32" s="52"/>
      <c r="O32" s="56"/>
      <c r="P32" s="52"/>
      <c r="Q32" s="62"/>
      <c r="R32" s="62"/>
      <c r="S32" s="62"/>
      <c r="T32" s="62"/>
      <c r="U32" s="63"/>
      <c r="V32" s="63"/>
      <c r="W32" s="63"/>
      <c r="X32" s="63"/>
      <c r="Y32" s="64"/>
      <c r="Z32" s="64"/>
      <c r="AA32" s="33"/>
      <c r="AB32" s="33"/>
      <c r="AC32" s="33"/>
      <c r="AD32" s="33"/>
      <c r="AE32" s="33"/>
    </row>
    <row r="33" spans="2:31" ht="15" customHeight="1" thickBot="1" x14ac:dyDescent="0.25">
      <c r="B33" s="3">
        <v>2</v>
      </c>
      <c r="C33" s="49"/>
      <c r="D33" s="50"/>
      <c r="E33" s="62"/>
      <c r="F33" s="62"/>
      <c r="G33" s="62"/>
      <c r="H33" s="62"/>
      <c r="I33" s="56"/>
      <c r="J33" s="52"/>
      <c r="K33" s="56"/>
      <c r="L33" s="52"/>
      <c r="M33" s="56"/>
      <c r="N33" s="52"/>
      <c r="O33" s="56"/>
      <c r="P33" s="52"/>
      <c r="Q33" s="62"/>
      <c r="R33" s="62"/>
      <c r="S33" s="62"/>
      <c r="T33" s="62"/>
      <c r="U33" s="63"/>
      <c r="V33" s="63"/>
      <c r="W33" s="63"/>
      <c r="X33" s="63"/>
      <c r="Y33" s="64"/>
      <c r="Z33" s="64"/>
      <c r="AA33" s="33"/>
      <c r="AB33" s="33"/>
      <c r="AC33" s="33"/>
      <c r="AD33" s="33"/>
      <c r="AE33" s="33"/>
    </row>
    <row r="34" spans="2:31" ht="15" customHeight="1" thickBot="1" x14ac:dyDescent="0.25">
      <c r="B34" s="3">
        <v>3</v>
      </c>
      <c r="C34" s="49"/>
      <c r="D34" s="50"/>
      <c r="E34" s="62"/>
      <c r="F34" s="62"/>
      <c r="G34" s="42"/>
      <c r="H34" s="66"/>
      <c r="I34" s="42"/>
      <c r="J34" s="43"/>
      <c r="K34" s="44"/>
      <c r="L34" s="45"/>
      <c r="M34" s="46">
        <v>148</v>
      </c>
      <c r="N34" s="47"/>
      <c r="O34" s="48" t="str">
        <f>IF(K34=0," ",M34/K34*60)</f>
        <v xml:space="preserve"> </v>
      </c>
      <c r="P34" s="48"/>
      <c r="Q34" s="65" t="str">
        <f>IF(K34=0," ",(G34*I34*60/O34)/1000)</f>
        <v xml:space="preserve"> </v>
      </c>
      <c r="R34" s="65"/>
      <c r="S34" s="37" t="s">
        <v>60</v>
      </c>
      <c r="T34" s="38"/>
      <c r="U34" s="38"/>
      <c r="V34" s="38"/>
      <c r="W34" s="38"/>
      <c r="X34" s="38"/>
      <c r="Y34" s="38"/>
      <c r="Z34" s="39"/>
      <c r="AA34" s="33"/>
      <c r="AB34" s="33"/>
      <c r="AC34" s="33"/>
      <c r="AD34" s="33"/>
      <c r="AE34" s="33"/>
    </row>
    <row r="35" spans="2:31" ht="15" customHeight="1" x14ac:dyDescent="0.2">
      <c r="B35" s="3">
        <v>4</v>
      </c>
      <c r="C35" s="49"/>
      <c r="D35" s="50"/>
      <c r="E35" s="62"/>
      <c r="F35" s="62"/>
      <c r="G35" s="62"/>
      <c r="H35" s="62"/>
      <c r="I35" s="56"/>
      <c r="J35" s="52"/>
      <c r="K35" s="56"/>
      <c r="L35" s="52"/>
      <c r="M35" s="56"/>
      <c r="N35" s="52"/>
      <c r="O35" s="56"/>
      <c r="P35" s="52"/>
      <c r="Q35" s="56" t="str">
        <f>IF(N35*3600+O35*60+P35=0," ",(N35*3600+O35*60+P35)-(K35*3600+L35*60+M35))</f>
        <v xml:space="preserve"> </v>
      </c>
      <c r="R35" s="52"/>
      <c r="S35" s="56"/>
      <c r="T35" s="52"/>
      <c r="U35" s="57" t="str">
        <f>IF(Q35=" "," ",#REF!/Q35*60/10)</f>
        <v xml:space="preserve"> </v>
      </c>
      <c r="V35" s="58"/>
      <c r="W35" s="57" t="str">
        <f>IF(S35=0," ",#REF!/S35*60/10)</f>
        <v xml:space="preserve"> </v>
      </c>
      <c r="X35" s="58"/>
      <c r="Y35" s="59" t="str">
        <f>IF(G35=0," ",(G35*I35*60/MIN(U35:X35))/1000)</f>
        <v xml:space="preserve"> </v>
      </c>
      <c r="Z35" s="60"/>
      <c r="AA35" s="33"/>
      <c r="AB35" s="33"/>
      <c r="AC35" s="33"/>
      <c r="AD35" s="33"/>
      <c r="AE35" s="33"/>
    </row>
    <row r="36" spans="2:31" ht="15" customHeight="1" x14ac:dyDescent="0.2">
      <c r="B36" s="3">
        <v>5</v>
      </c>
      <c r="C36" s="49"/>
      <c r="D36" s="50"/>
      <c r="E36" s="62"/>
      <c r="F36" s="62"/>
      <c r="G36" s="62"/>
      <c r="H36" s="62"/>
      <c r="I36" s="56"/>
      <c r="J36" s="52"/>
      <c r="K36" s="56"/>
      <c r="L36" s="52"/>
      <c r="M36" s="56"/>
      <c r="N36" s="52"/>
      <c r="O36" s="56"/>
      <c r="P36" s="52"/>
      <c r="Q36" s="56" t="str">
        <f>IF(N36*3600+O36*60+P36=0," ",(N36*3600+O36*60+P36)-(K36*3600+L36*60+M36))</f>
        <v xml:space="preserve"> </v>
      </c>
      <c r="R36" s="52"/>
      <c r="S36" s="56"/>
      <c r="T36" s="52"/>
      <c r="U36" s="57" t="str">
        <f>IF(Q36=" "," ",#REF!/Q36*60/10)</f>
        <v xml:space="preserve"> </v>
      </c>
      <c r="V36" s="58"/>
      <c r="W36" s="57" t="str">
        <f>IF(S36=0," ",#REF!/S36*60/10)</f>
        <v xml:space="preserve"> </v>
      </c>
      <c r="X36" s="58"/>
      <c r="Y36" s="59" t="str">
        <f>IF(G36=0," ",(G36*I36*60/MIN(U36:X36))/1000)</f>
        <v xml:space="preserve"> </v>
      </c>
      <c r="Z36" s="60"/>
      <c r="AA36" s="33"/>
      <c r="AB36" s="33"/>
      <c r="AC36" s="33"/>
      <c r="AD36" s="33"/>
      <c r="AE36" s="33"/>
    </row>
    <row r="37" spans="2:31" ht="15" customHeight="1" x14ac:dyDescent="0.2">
      <c r="B37" s="3">
        <v>6</v>
      </c>
      <c r="C37" s="49"/>
      <c r="D37" s="50"/>
      <c r="E37" s="62"/>
      <c r="F37" s="62"/>
      <c r="G37" s="62"/>
      <c r="H37" s="62"/>
      <c r="I37" s="56"/>
      <c r="J37" s="52"/>
      <c r="K37" s="56"/>
      <c r="L37" s="52"/>
      <c r="M37" s="56"/>
      <c r="N37" s="52"/>
      <c r="O37" s="56"/>
      <c r="P37" s="52"/>
      <c r="Q37" s="56" t="str">
        <f>IF(N37*3600+O37*60+P37=0," ",(N37*3600+O37*60+P37)-(K37*3600+L37*60+M37))</f>
        <v xml:space="preserve"> </v>
      </c>
      <c r="R37" s="52"/>
      <c r="S37" s="56"/>
      <c r="T37" s="52"/>
      <c r="U37" s="57" t="str">
        <f>IF(Q37=" "," ",#REF!/Q37*60/10)</f>
        <v xml:space="preserve"> </v>
      </c>
      <c r="V37" s="58"/>
      <c r="W37" s="57" t="str">
        <f>IF(S37=0," ",#REF!/S37*60/10)</f>
        <v xml:space="preserve"> </v>
      </c>
      <c r="X37" s="58"/>
      <c r="Y37" s="59" t="str">
        <f>IF(G37=0," ",(G37*I37*60/MIN(U37:X37))/1000)</f>
        <v xml:space="preserve"> </v>
      </c>
      <c r="Z37" s="60"/>
      <c r="AA37" s="33"/>
      <c r="AB37" s="33"/>
      <c r="AC37" s="33"/>
      <c r="AD37" s="33"/>
      <c r="AE37" s="33"/>
    </row>
    <row r="38" spans="2:31" ht="15" customHeight="1" thickBot="1" x14ac:dyDescent="0.25">
      <c r="B38" s="3">
        <v>7</v>
      </c>
      <c r="C38" s="49"/>
      <c r="D38" s="50"/>
      <c r="E38" s="61"/>
      <c r="F38" s="61"/>
      <c r="G38" s="62"/>
      <c r="H38" s="62"/>
      <c r="I38" s="56"/>
      <c r="J38" s="52"/>
      <c r="K38" s="56"/>
      <c r="L38" s="52"/>
      <c r="M38" s="56"/>
      <c r="N38" s="52"/>
      <c r="O38" s="56"/>
      <c r="P38" s="52"/>
      <c r="Q38" s="56" t="str">
        <f>IF(N38*3600+O38*60+P38=0," ",(N38*3600+O38*60+P38)-(K38*3600+L38*60+M38))</f>
        <v xml:space="preserve"> </v>
      </c>
      <c r="R38" s="52"/>
      <c r="S38" s="56"/>
      <c r="T38" s="52"/>
      <c r="U38" s="57" t="str">
        <f>IF(Q38=" "," ",#REF!/Q38*60/10)</f>
        <v xml:space="preserve"> </v>
      </c>
      <c r="V38" s="58"/>
      <c r="W38" s="57" t="str">
        <f>IF(S38=0," ",#REF!/S38*60/10)</f>
        <v xml:space="preserve"> </v>
      </c>
      <c r="X38" s="58"/>
      <c r="Y38" s="59" t="str">
        <f>IF(G38=0," ",(G38*I38*60/MIN(U38:X38))/1000)</f>
        <v xml:space="preserve"> </v>
      </c>
      <c r="Z38" s="60"/>
      <c r="AA38" s="33"/>
      <c r="AB38" s="33"/>
      <c r="AC38" s="33"/>
      <c r="AD38" s="33"/>
      <c r="AE38" s="33"/>
    </row>
    <row r="39" spans="2:31" ht="15" customHeight="1" thickBot="1" x14ac:dyDescent="0.25">
      <c r="B39" s="3">
        <v>8</v>
      </c>
      <c r="C39" s="49"/>
      <c r="D39" s="136"/>
      <c r="E39" s="116"/>
      <c r="F39" s="118"/>
      <c r="G39" s="52"/>
      <c r="H39" s="62"/>
      <c r="I39" s="56"/>
      <c r="J39" s="52"/>
      <c r="K39" s="56"/>
      <c r="L39" s="52"/>
      <c r="M39" s="56"/>
      <c r="N39" s="52"/>
      <c r="O39" s="56"/>
      <c r="P39" s="52"/>
      <c r="Q39" s="56" t="str">
        <f>IF(N39*3600+O39*60+P39=0," ",(N39*3600+O39*60+P39)-(K39*3600+L39*60+M39))</f>
        <v xml:space="preserve"> </v>
      </c>
      <c r="R39" s="52"/>
      <c r="S39" s="53" t="s">
        <v>61</v>
      </c>
      <c r="T39" s="54"/>
      <c r="U39" s="54"/>
      <c r="V39" s="54"/>
      <c r="W39" s="54"/>
      <c r="X39" s="54"/>
      <c r="Y39" s="54"/>
      <c r="Z39" s="55"/>
      <c r="AA39" s="33"/>
      <c r="AB39" s="33"/>
      <c r="AC39" s="33"/>
      <c r="AD39" s="33"/>
      <c r="AE39" s="33"/>
    </row>
    <row r="40" spans="2:31" ht="15" customHeight="1" x14ac:dyDescent="0.2">
      <c r="B40" s="3">
        <v>9</v>
      </c>
      <c r="C40" s="33"/>
      <c r="D40" s="33"/>
      <c r="E40" s="40"/>
      <c r="F40" s="41"/>
      <c r="G40" s="37"/>
      <c r="H40" s="39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2:31" ht="15" customHeight="1" x14ac:dyDescent="0.2">
      <c r="B41" s="3">
        <v>10</v>
      </c>
      <c r="C41" s="33"/>
      <c r="D41" s="33"/>
      <c r="E41" s="37"/>
      <c r="F41" s="39"/>
      <c r="G41" s="37"/>
      <c r="H41" s="39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2:31" ht="15" customHeight="1" x14ac:dyDescent="0.2">
      <c r="B42" s="3">
        <v>11</v>
      </c>
      <c r="C42" s="33"/>
      <c r="D42" s="33"/>
      <c r="E42" s="37"/>
      <c r="F42" s="39"/>
      <c r="G42" s="37"/>
      <c r="H42" s="39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2:31" ht="15" customHeight="1" x14ac:dyDescent="0.2">
      <c r="B43" s="3">
        <v>12</v>
      </c>
      <c r="C43" s="33"/>
      <c r="D43" s="33"/>
      <c r="E43" s="37"/>
      <c r="F43" s="39"/>
      <c r="G43" s="37"/>
      <c r="H43" s="39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2:31" ht="15" customHeight="1" x14ac:dyDescent="0.2">
      <c r="B44" s="3">
        <v>13</v>
      </c>
      <c r="C44" s="33"/>
      <c r="D44" s="33"/>
      <c r="E44" s="37"/>
      <c r="F44" s="39"/>
      <c r="G44" s="37"/>
      <c r="H44" s="39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2:31" ht="15" customHeight="1" x14ac:dyDescent="0.2">
      <c r="B45" s="3">
        <v>14</v>
      </c>
      <c r="C45" s="33"/>
      <c r="D45" s="33"/>
      <c r="E45" s="37"/>
      <c r="F45" s="39"/>
      <c r="G45" s="37"/>
      <c r="H45" s="39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2:31" ht="15" customHeight="1" x14ac:dyDescent="0.2">
      <c r="B46" s="3">
        <v>15</v>
      </c>
      <c r="C46" s="33"/>
      <c r="D46" s="33"/>
      <c r="E46" s="37"/>
      <c r="F46" s="39"/>
      <c r="G46" s="37"/>
      <c r="H46" s="39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2:31" ht="15" customHeight="1" x14ac:dyDescent="0.2">
      <c r="B47" s="4"/>
      <c r="C47" s="33"/>
      <c r="D47" s="33"/>
      <c r="E47" s="37"/>
      <c r="F47" s="39"/>
      <c r="G47" s="37"/>
      <c r="H47" s="39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2:31" ht="15" customHeight="1" x14ac:dyDescent="0.2">
      <c r="B48" s="11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 ht="15" customHeight="1" x14ac:dyDescent="0.2">
      <c r="B49" s="2" t="s">
        <v>110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 ht="15" customHeight="1" x14ac:dyDescent="0.2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 ht="15" customHeight="1" x14ac:dyDescent="0.2">
      <c r="B51" s="7"/>
      <c r="C51" s="7"/>
      <c r="D51" s="33" t="s">
        <v>79</v>
      </c>
      <c r="E51" s="33"/>
      <c r="F51" s="33"/>
      <c r="G51" s="33"/>
      <c r="H51" s="33">
        <v>3.5</v>
      </c>
      <c r="I51" s="33"/>
      <c r="J51" s="37">
        <v>400</v>
      </c>
      <c r="K51" s="38"/>
      <c r="L51" s="4">
        <v>19</v>
      </c>
      <c r="M51" s="37"/>
      <c r="N51" s="38"/>
      <c r="O51" s="39"/>
      <c r="P51" s="33" t="s">
        <v>81</v>
      </c>
      <c r="Q51" s="33"/>
      <c r="R51" s="33"/>
      <c r="S51" s="33"/>
      <c r="T51" s="33">
        <v>2.5</v>
      </c>
      <c r="U51" s="33"/>
      <c r="V51" s="37">
        <v>400</v>
      </c>
      <c r="W51" s="38"/>
      <c r="X51" s="4">
        <v>19</v>
      </c>
      <c r="Y51" s="37"/>
      <c r="Z51" s="38"/>
      <c r="AA51" s="39"/>
    </row>
    <row r="52" spans="2:31" ht="15" customHeight="1" x14ac:dyDescent="0.2">
      <c r="B52" s="7"/>
      <c r="C52" s="7"/>
      <c r="D52" s="35"/>
      <c r="E52" s="36"/>
      <c r="F52" s="4" t="s">
        <v>80</v>
      </c>
      <c r="G52" s="4"/>
      <c r="H52" s="4" t="s">
        <v>82</v>
      </c>
      <c r="I52" s="4"/>
      <c r="J52" s="4" t="s">
        <v>85</v>
      </c>
      <c r="K52" s="4"/>
      <c r="L52" s="33" t="s">
        <v>44</v>
      </c>
      <c r="M52" s="33"/>
      <c r="N52" s="33" t="s">
        <v>87</v>
      </c>
      <c r="O52" s="33"/>
      <c r="P52" s="35"/>
      <c r="Q52" s="36"/>
      <c r="R52" s="4" t="s">
        <v>80</v>
      </c>
      <c r="S52" s="4"/>
      <c r="T52" s="4" t="s">
        <v>82</v>
      </c>
      <c r="U52" s="4"/>
      <c r="V52" s="4" t="s">
        <v>85</v>
      </c>
      <c r="W52" s="4"/>
      <c r="X52" s="33" t="s">
        <v>44</v>
      </c>
      <c r="Y52" s="33"/>
      <c r="Z52" s="33" t="s">
        <v>87</v>
      </c>
      <c r="AA52" s="33"/>
    </row>
    <row r="53" spans="2:31" ht="15" customHeight="1" x14ac:dyDescent="0.2">
      <c r="B53" s="7"/>
      <c r="C53" s="7"/>
      <c r="D53" s="4" t="s">
        <v>84</v>
      </c>
      <c r="E53" s="4"/>
      <c r="F53" s="33">
        <f>L51*H51</f>
        <v>66.5</v>
      </c>
      <c r="G53" s="33"/>
      <c r="H53" s="33">
        <f>J51-2*F53</f>
        <v>267</v>
      </c>
      <c r="I53" s="33"/>
      <c r="J53" s="33">
        <f>3.14*(F53*2)</f>
        <v>417.62</v>
      </c>
      <c r="K53" s="33"/>
      <c r="L53" s="33">
        <f>J53+4*H53</f>
        <v>1485.62</v>
      </c>
      <c r="M53" s="33"/>
      <c r="N53" s="34">
        <f>L53/L53</f>
        <v>1</v>
      </c>
      <c r="O53" s="34"/>
      <c r="P53" s="4" t="s">
        <v>84</v>
      </c>
      <c r="Q53" s="4"/>
      <c r="R53" s="33">
        <f>X51*T51</f>
        <v>47.5</v>
      </c>
      <c r="S53" s="33"/>
      <c r="T53" s="33">
        <f>V51-2*R53</f>
        <v>305</v>
      </c>
      <c r="U53" s="33"/>
      <c r="V53" s="33">
        <f>3.14*(R53*2)</f>
        <v>298.3</v>
      </c>
      <c r="W53" s="33"/>
      <c r="X53" s="33">
        <f>V53+4*T53</f>
        <v>1518.3</v>
      </c>
      <c r="Y53" s="33"/>
      <c r="Z53" s="34">
        <f>X53/L53</f>
        <v>1.0219975498445093</v>
      </c>
      <c r="AA53" s="34"/>
    </row>
    <row r="54" spans="2:31" ht="15" customHeight="1" x14ac:dyDescent="0.2">
      <c r="B54" s="7"/>
      <c r="C54" s="7"/>
      <c r="D54" s="4" t="s">
        <v>83</v>
      </c>
      <c r="E54" s="4"/>
      <c r="F54" s="33">
        <f>F53-L51</f>
        <v>47.5</v>
      </c>
      <c r="G54" s="33"/>
      <c r="H54" s="33">
        <f>H53</f>
        <v>267</v>
      </c>
      <c r="I54" s="33"/>
      <c r="J54" s="33">
        <f t="shared" ref="J54:J55" si="0">3.14*(F54*2)</f>
        <v>298.3</v>
      </c>
      <c r="K54" s="33"/>
      <c r="L54" s="33">
        <f t="shared" ref="L54:L55" si="1">J54+4*H54</f>
        <v>1366.3</v>
      </c>
      <c r="M54" s="33"/>
      <c r="N54" s="34">
        <f>L54/L53</f>
        <v>0.91968336452121002</v>
      </c>
      <c r="O54" s="34"/>
      <c r="P54" s="4" t="s">
        <v>83</v>
      </c>
      <c r="Q54" s="4"/>
      <c r="R54" s="33">
        <f>R53-X51</f>
        <v>28.5</v>
      </c>
      <c r="S54" s="33"/>
      <c r="T54" s="33">
        <f>T53</f>
        <v>305</v>
      </c>
      <c r="U54" s="33"/>
      <c r="V54" s="33">
        <f t="shared" ref="V54:V55" si="2">3.14*(R54*2)</f>
        <v>178.98000000000002</v>
      </c>
      <c r="W54" s="33"/>
      <c r="X54" s="33">
        <f t="shared" ref="X54:X55" si="3">V54+4*T54</f>
        <v>1398.98</v>
      </c>
      <c r="Y54" s="33"/>
      <c r="Z54" s="34">
        <f>X54/L53</f>
        <v>0.94168091436571943</v>
      </c>
      <c r="AA54" s="34"/>
    </row>
    <row r="55" spans="2:31" ht="15" customHeight="1" x14ac:dyDescent="0.2">
      <c r="B55" s="7"/>
      <c r="C55" s="7"/>
      <c r="D55" s="4" t="s">
        <v>86</v>
      </c>
      <c r="E55" s="4"/>
      <c r="F55" s="33">
        <f>(F53+F54)/2</f>
        <v>57</v>
      </c>
      <c r="G55" s="33"/>
      <c r="H55" s="33">
        <f>H54</f>
        <v>267</v>
      </c>
      <c r="I55" s="33"/>
      <c r="J55" s="33">
        <f t="shared" si="0"/>
        <v>357.96000000000004</v>
      </c>
      <c r="K55" s="33"/>
      <c r="L55" s="33">
        <f t="shared" si="1"/>
        <v>1425.96</v>
      </c>
      <c r="M55" s="33"/>
      <c r="N55" s="34">
        <f>L55/L53</f>
        <v>0.95984168226060507</v>
      </c>
      <c r="O55" s="34"/>
      <c r="P55" s="4" t="s">
        <v>86</v>
      </c>
      <c r="Q55" s="4"/>
      <c r="R55" s="33">
        <f>(R53+R54)/2</f>
        <v>38</v>
      </c>
      <c r="S55" s="33"/>
      <c r="T55" s="33">
        <f>T54</f>
        <v>305</v>
      </c>
      <c r="U55" s="33"/>
      <c r="V55" s="33">
        <f t="shared" si="2"/>
        <v>238.64000000000001</v>
      </c>
      <c r="W55" s="33"/>
      <c r="X55" s="33">
        <f t="shared" si="3"/>
        <v>1458.64</v>
      </c>
      <c r="Y55" s="33"/>
      <c r="Z55" s="34">
        <f>X55/L53</f>
        <v>0.98183923210511448</v>
      </c>
      <c r="AA55" s="34"/>
    </row>
    <row r="56" spans="2:31" ht="15" customHeight="1" x14ac:dyDescent="0.2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2:31" ht="15" customHeight="1" x14ac:dyDescent="0.2">
      <c r="B57" s="2"/>
      <c r="N57" s="2"/>
      <c r="O57" s="2"/>
      <c r="P57" s="2"/>
      <c r="Q57" s="2"/>
      <c r="R57" s="2"/>
      <c r="S57" s="2"/>
      <c r="T57" s="2"/>
      <c r="U57" s="2"/>
      <c r="V57" s="2"/>
    </row>
    <row r="58" spans="2:31" ht="15" customHeight="1" x14ac:dyDescent="0.2">
      <c r="B58" s="135" t="s">
        <v>108</v>
      </c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4" t="s">
        <v>48</v>
      </c>
      <c r="AB58" s="134"/>
      <c r="AC58" s="134"/>
      <c r="AD58" s="134"/>
      <c r="AE58" s="134"/>
    </row>
    <row r="59" spans="2:31" ht="15" customHeight="1" x14ac:dyDescent="0.2"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4"/>
      <c r="AB59" s="134"/>
      <c r="AC59" s="134"/>
      <c r="AD59" s="134"/>
      <c r="AE59" s="134"/>
    </row>
    <row r="60" spans="2:31" ht="15" customHeight="1" x14ac:dyDescent="0.2">
      <c r="B60"/>
      <c r="C60"/>
    </row>
    <row r="61" spans="2:31" ht="15" customHeight="1" x14ac:dyDescent="0.2">
      <c r="B61" s="132" t="s">
        <v>2</v>
      </c>
      <c r="C61" s="132"/>
      <c r="D61" s="132"/>
      <c r="E61" s="133" t="s">
        <v>0</v>
      </c>
      <c r="F61" s="133"/>
      <c r="G61" s="133"/>
      <c r="H61" s="133"/>
      <c r="I61" s="133"/>
      <c r="J61" s="133"/>
      <c r="L61" s="132" t="s">
        <v>109</v>
      </c>
      <c r="M61" s="132"/>
      <c r="N61" s="132"/>
      <c r="O61" s="132"/>
      <c r="P61" s="132"/>
      <c r="Q61" s="133"/>
      <c r="R61" s="133"/>
      <c r="S61" s="133"/>
      <c r="T61" s="133"/>
      <c r="U61" s="133"/>
      <c r="V61" s="133"/>
      <c r="X61" s="132" t="s">
        <v>1</v>
      </c>
      <c r="Y61" s="132"/>
      <c r="Z61" s="132"/>
      <c r="AA61" s="132"/>
      <c r="AB61" s="133"/>
      <c r="AC61" s="133"/>
      <c r="AD61" s="133"/>
    </row>
    <row r="62" spans="2:31" ht="15" customHeight="1" thickBot="1" x14ac:dyDescent="0.25">
      <c r="B62"/>
      <c r="C62"/>
    </row>
    <row r="63" spans="2:31" ht="15" customHeight="1" thickBot="1" x14ac:dyDescent="0.25">
      <c r="B63" s="33" t="s">
        <v>8</v>
      </c>
      <c r="C63" s="33"/>
      <c r="D63" s="33"/>
      <c r="E63" s="37" t="s">
        <v>39</v>
      </c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9"/>
      <c r="Q63" s="33" t="s">
        <v>31</v>
      </c>
      <c r="R63" s="33"/>
      <c r="S63" s="33"/>
      <c r="T63" s="33"/>
      <c r="U63" s="33"/>
      <c r="V63" s="116"/>
      <c r="W63" s="117"/>
      <c r="X63" s="131"/>
      <c r="Y63" s="116"/>
      <c r="Z63" s="117"/>
      <c r="AA63" s="117"/>
      <c r="AB63" s="117"/>
      <c r="AC63" s="117"/>
      <c r="AD63" s="117"/>
      <c r="AE63" s="118"/>
    </row>
    <row r="64" spans="2:31" ht="15" customHeight="1" thickBot="1" x14ac:dyDescent="0.25">
      <c r="B64" s="33" t="s">
        <v>10</v>
      </c>
      <c r="C64" s="33"/>
      <c r="D64" s="33"/>
      <c r="E64" s="37" t="s">
        <v>11</v>
      </c>
      <c r="F64" s="39"/>
      <c r="G64" s="128" t="s">
        <v>76</v>
      </c>
      <c r="H64" s="129"/>
      <c r="I64" s="129"/>
      <c r="J64" s="129"/>
      <c r="K64" s="129"/>
      <c r="L64" s="129"/>
      <c r="M64" s="129"/>
      <c r="N64" s="129"/>
      <c r="O64" s="129"/>
      <c r="P64" s="130"/>
      <c r="Q64" s="33" t="s">
        <v>32</v>
      </c>
      <c r="R64" s="33"/>
      <c r="S64" s="101" t="s">
        <v>46</v>
      </c>
      <c r="T64" s="101"/>
      <c r="U64" s="101"/>
      <c r="V64" s="33" t="s">
        <v>33</v>
      </c>
      <c r="W64" s="33"/>
      <c r="X64" s="101" t="s">
        <v>21</v>
      </c>
      <c r="Y64" s="101"/>
      <c r="Z64" s="101"/>
      <c r="AA64" s="33" t="s">
        <v>9</v>
      </c>
      <c r="AB64" s="33"/>
      <c r="AC64" s="101"/>
      <c r="AD64" s="101"/>
      <c r="AE64" s="101"/>
    </row>
    <row r="65" spans="2:31" ht="15" customHeight="1" thickBot="1" x14ac:dyDescent="0.25">
      <c r="B65" s="33"/>
      <c r="C65" s="33"/>
      <c r="D65" s="33"/>
      <c r="E65" s="37" t="s">
        <v>12</v>
      </c>
      <c r="F65" s="39"/>
      <c r="G65" s="37" t="s">
        <v>73</v>
      </c>
      <c r="H65" s="38"/>
      <c r="I65" s="39"/>
      <c r="J65" s="37" t="s">
        <v>13</v>
      </c>
      <c r="K65" s="38"/>
      <c r="L65" s="39"/>
      <c r="M65" s="37">
        <v>260</v>
      </c>
      <c r="N65" s="38"/>
      <c r="O65" s="38"/>
      <c r="P65" s="39"/>
      <c r="Q65" s="37" t="s">
        <v>23</v>
      </c>
      <c r="R65" s="38"/>
      <c r="S65" s="38"/>
      <c r="T65" s="39"/>
      <c r="U65" s="33" t="s">
        <v>47</v>
      </c>
      <c r="V65" s="33"/>
      <c r="W65" s="126"/>
      <c r="X65" s="127"/>
      <c r="Y65" s="38" t="s">
        <v>34</v>
      </c>
      <c r="Z65" s="38"/>
      <c r="AA65" s="42"/>
      <c r="AB65" s="66"/>
      <c r="AC65" s="66"/>
      <c r="AD65" s="66"/>
      <c r="AE65" s="43"/>
    </row>
    <row r="66" spans="2:31" ht="15" customHeight="1" x14ac:dyDescent="0.2">
      <c r="B66" s="33" t="s">
        <v>14</v>
      </c>
      <c r="C66" s="33"/>
      <c r="D66" s="33"/>
      <c r="E66" s="33" t="s">
        <v>16</v>
      </c>
      <c r="F66" s="33"/>
      <c r="G66" s="33"/>
      <c r="H66" s="37" t="s">
        <v>77</v>
      </c>
      <c r="I66" s="39"/>
      <c r="J66" s="120" t="s">
        <v>17</v>
      </c>
      <c r="K66" s="121"/>
      <c r="L66" s="121"/>
      <c r="M66" s="122"/>
      <c r="N66" s="37" t="s">
        <v>78</v>
      </c>
      <c r="O66" s="38"/>
      <c r="P66" s="39"/>
      <c r="Q66" s="123"/>
      <c r="R66" s="124"/>
      <c r="S66" s="124"/>
      <c r="T66" s="125"/>
      <c r="U66" s="37" t="s">
        <v>35</v>
      </c>
      <c r="V66" s="38"/>
      <c r="W66" s="38"/>
      <c r="X66" s="38"/>
      <c r="Y66" s="38"/>
      <c r="Z66" s="38"/>
      <c r="AA66" s="38"/>
      <c r="AB66" s="38"/>
      <c r="AC66" s="38"/>
      <c r="AD66" s="38"/>
      <c r="AE66" s="39"/>
    </row>
    <row r="67" spans="2:31" ht="15" customHeight="1" thickBot="1" x14ac:dyDescent="0.25">
      <c r="B67" s="33" t="s">
        <v>15</v>
      </c>
      <c r="C67" s="33"/>
      <c r="D67" s="33"/>
      <c r="E67" s="33" t="s">
        <v>19</v>
      </c>
      <c r="F67" s="33"/>
      <c r="G67" s="33"/>
      <c r="H67" s="33"/>
      <c r="I67" s="119" t="s">
        <v>93</v>
      </c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 t="s">
        <v>89</v>
      </c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</row>
    <row r="68" spans="2:31" ht="15" customHeight="1" thickBot="1" x14ac:dyDescent="0.25">
      <c r="B68" s="33"/>
      <c r="C68" s="33"/>
      <c r="D68" s="33"/>
      <c r="E68" s="33" t="s">
        <v>20</v>
      </c>
      <c r="F68" s="33"/>
      <c r="G68" s="33"/>
      <c r="H68" s="33"/>
      <c r="I68" s="116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8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</row>
    <row r="69" spans="2:31" ht="15" customHeight="1" thickBot="1" x14ac:dyDescent="0.25">
      <c r="B69" s="33"/>
      <c r="C69" s="33"/>
      <c r="D69" s="33"/>
      <c r="E69" s="33" t="s">
        <v>22</v>
      </c>
      <c r="F69" s="33"/>
      <c r="G69" s="33"/>
      <c r="H69" s="33"/>
      <c r="I69" s="113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5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</row>
    <row r="70" spans="2:31" ht="15" customHeight="1" x14ac:dyDescent="0.2">
      <c r="B70" s="33"/>
      <c r="C70" s="33"/>
      <c r="D70" s="33"/>
      <c r="E70" s="33" t="s">
        <v>24</v>
      </c>
      <c r="F70" s="33"/>
      <c r="G70" s="33"/>
      <c r="H70" s="33"/>
      <c r="I70" s="101"/>
      <c r="J70" s="101"/>
      <c r="K70" s="101"/>
      <c r="L70" s="101"/>
      <c r="M70" s="37" t="s">
        <v>26</v>
      </c>
      <c r="N70" s="38"/>
      <c r="O70" s="39"/>
      <c r="P70" s="101" t="s">
        <v>71</v>
      </c>
      <c r="Q70" s="101"/>
      <c r="R70" s="101"/>
      <c r="S70" s="101"/>
      <c r="T70" s="101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</row>
    <row r="71" spans="2:31" ht="15" customHeight="1" x14ac:dyDescent="0.2">
      <c r="B71" s="33"/>
      <c r="C71" s="33"/>
      <c r="D71" s="33"/>
      <c r="E71" s="33" t="s">
        <v>43</v>
      </c>
      <c r="F71" s="33"/>
      <c r="G71" s="33"/>
      <c r="H71" s="33"/>
      <c r="I71" s="33" t="s">
        <v>65</v>
      </c>
      <c r="J71" s="33"/>
      <c r="K71" s="33"/>
      <c r="L71" s="33"/>
      <c r="M71" s="102"/>
      <c r="N71" s="102"/>
      <c r="O71" s="102"/>
      <c r="P71" s="102"/>
      <c r="Q71" s="102"/>
      <c r="R71" s="102"/>
      <c r="S71" s="102"/>
      <c r="T71" s="102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</row>
    <row r="72" spans="2:31" ht="15" customHeight="1" x14ac:dyDescent="0.2">
      <c r="B72" s="33" t="s">
        <v>25</v>
      </c>
      <c r="C72" s="33"/>
      <c r="D72" s="33"/>
      <c r="E72" s="33" t="s">
        <v>19</v>
      </c>
      <c r="F72" s="33"/>
      <c r="G72" s="33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</row>
    <row r="73" spans="2:31" ht="15" customHeight="1" x14ac:dyDescent="0.2">
      <c r="B73" s="33"/>
      <c r="C73" s="33"/>
      <c r="D73" s="33"/>
      <c r="E73" s="33" t="s">
        <v>27</v>
      </c>
      <c r="F73" s="33"/>
      <c r="G73" s="33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</row>
    <row r="74" spans="2:31" ht="15" customHeight="1" x14ac:dyDescent="0.2">
      <c r="B74" s="33"/>
      <c r="C74" s="33"/>
      <c r="D74" s="33"/>
      <c r="E74" s="33" t="s">
        <v>28</v>
      </c>
      <c r="F74" s="33"/>
      <c r="G74" s="33"/>
      <c r="H74" s="101"/>
      <c r="I74" s="101"/>
      <c r="J74" s="101"/>
      <c r="K74" s="101"/>
      <c r="L74" s="101"/>
      <c r="M74" s="101"/>
      <c r="N74" s="33" t="s">
        <v>29</v>
      </c>
      <c r="O74" s="33"/>
      <c r="P74" s="101"/>
      <c r="Q74" s="101"/>
      <c r="R74" s="101"/>
      <c r="S74" s="102"/>
      <c r="T74" s="102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</row>
    <row r="75" spans="2:31" ht="15" customHeight="1" x14ac:dyDescent="0.2">
      <c r="B75" s="33" t="s">
        <v>40</v>
      </c>
      <c r="C75" s="33"/>
      <c r="D75" s="33"/>
      <c r="E75" s="33" t="s">
        <v>41</v>
      </c>
      <c r="F75" s="33"/>
      <c r="G75" s="33"/>
      <c r="H75" s="101"/>
      <c r="I75" s="101"/>
      <c r="J75" s="101"/>
      <c r="K75" s="101"/>
      <c r="L75" s="101"/>
      <c r="M75" s="101"/>
      <c r="N75" s="33" t="s">
        <v>42</v>
      </c>
      <c r="O75" s="33"/>
      <c r="P75" s="101"/>
      <c r="Q75" s="101"/>
      <c r="R75" s="101"/>
      <c r="S75" s="102"/>
      <c r="T75" s="102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</row>
    <row r="76" spans="2:31" ht="15" customHeight="1" x14ac:dyDescent="0.2">
      <c r="B76" s="92" t="s">
        <v>97</v>
      </c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4"/>
      <c r="U76" s="33" t="s">
        <v>30</v>
      </c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2:31" ht="15" customHeight="1" x14ac:dyDescent="0.2">
      <c r="B77" s="95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7"/>
      <c r="U77" s="83" t="s">
        <v>64</v>
      </c>
      <c r="V77" s="84"/>
      <c r="W77" s="84"/>
      <c r="X77" s="84"/>
      <c r="Y77" s="84"/>
      <c r="Z77" s="84"/>
      <c r="AA77" s="84"/>
      <c r="AB77" s="84"/>
      <c r="AC77" s="84"/>
      <c r="AD77" s="84"/>
      <c r="AE77" s="85"/>
    </row>
    <row r="78" spans="2:31" ht="15" customHeight="1" x14ac:dyDescent="0.2">
      <c r="B78" s="95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7"/>
      <c r="U78" s="86"/>
      <c r="V78" s="87"/>
      <c r="W78" s="87"/>
      <c r="X78" s="87"/>
      <c r="Y78" s="87"/>
      <c r="Z78" s="87"/>
      <c r="AA78" s="87"/>
      <c r="AB78" s="87"/>
      <c r="AC78" s="87"/>
      <c r="AD78" s="87"/>
      <c r="AE78" s="88"/>
    </row>
    <row r="79" spans="2:31" ht="15" customHeight="1" x14ac:dyDescent="0.2">
      <c r="B79" s="95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7"/>
      <c r="U79" s="86"/>
      <c r="V79" s="87"/>
      <c r="W79" s="87"/>
      <c r="X79" s="87"/>
      <c r="Y79" s="87"/>
      <c r="Z79" s="87"/>
      <c r="AA79" s="87"/>
      <c r="AB79" s="87"/>
      <c r="AC79" s="87"/>
      <c r="AD79" s="87"/>
      <c r="AE79" s="88"/>
    </row>
    <row r="80" spans="2:31" ht="15" customHeight="1" x14ac:dyDescent="0.2">
      <c r="B80" s="95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7"/>
      <c r="U80" s="86"/>
      <c r="V80" s="87"/>
      <c r="W80" s="87"/>
      <c r="X80" s="87"/>
      <c r="Y80" s="87"/>
      <c r="Z80" s="87"/>
      <c r="AA80" s="87"/>
      <c r="AB80" s="87"/>
      <c r="AC80" s="87"/>
      <c r="AD80" s="87"/>
      <c r="AE80" s="88"/>
    </row>
    <row r="81" spans="2:31" ht="15" customHeight="1" x14ac:dyDescent="0.2">
      <c r="B81" s="95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7"/>
      <c r="U81" s="86"/>
      <c r="V81" s="87"/>
      <c r="W81" s="87"/>
      <c r="X81" s="87"/>
      <c r="Y81" s="87"/>
      <c r="Z81" s="87"/>
      <c r="AA81" s="87"/>
      <c r="AB81" s="87"/>
      <c r="AC81" s="87"/>
      <c r="AD81" s="87"/>
      <c r="AE81" s="88"/>
    </row>
    <row r="82" spans="2:31" ht="15" customHeight="1" x14ac:dyDescent="0.2">
      <c r="B82" s="95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7"/>
      <c r="U82" s="86"/>
      <c r="V82" s="87"/>
      <c r="W82" s="87"/>
      <c r="X82" s="87"/>
      <c r="Y82" s="87"/>
      <c r="Z82" s="87"/>
      <c r="AA82" s="87"/>
      <c r="AB82" s="87"/>
      <c r="AC82" s="87"/>
      <c r="AD82" s="87"/>
      <c r="AE82" s="88"/>
    </row>
    <row r="83" spans="2:31" ht="15" customHeight="1" x14ac:dyDescent="0.2">
      <c r="B83" s="98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100"/>
      <c r="U83" s="89"/>
      <c r="V83" s="90"/>
      <c r="W83" s="90"/>
      <c r="X83" s="90"/>
      <c r="Y83" s="90"/>
      <c r="Z83" s="90"/>
      <c r="AA83" s="90"/>
      <c r="AB83" s="90"/>
      <c r="AC83" s="90"/>
      <c r="AD83" s="90"/>
      <c r="AE83" s="91"/>
    </row>
    <row r="84" spans="2:31" ht="15" customHeight="1" x14ac:dyDescent="0.2">
      <c r="B84" s="77" t="s">
        <v>70</v>
      </c>
      <c r="C84" s="80" t="s">
        <v>52</v>
      </c>
      <c r="D84" s="81"/>
      <c r="E84" s="69" t="s">
        <v>53</v>
      </c>
      <c r="F84" s="69"/>
      <c r="G84" s="70" t="s">
        <v>54</v>
      </c>
      <c r="H84" s="33"/>
      <c r="I84" s="70" t="s">
        <v>55</v>
      </c>
      <c r="J84" s="33"/>
      <c r="K84" s="71" t="s">
        <v>51</v>
      </c>
      <c r="L84" s="72"/>
      <c r="M84" s="71" t="s">
        <v>56</v>
      </c>
      <c r="N84" s="72"/>
      <c r="O84" s="71" t="s">
        <v>57</v>
      </c>
      <c r="P84" s="72"/>
      <c r="Q84" s="82" t="s">
        <v>59</v>
      </c>
      <c r="R84" s="82"/>
      <c r="S84" s="104" t="s">
        <v>67</v>
      </c>
      <c r="T84" s="105"/>
      <c r="U84" s="105"/>
      <c r="V84" s="105"/>
      <c r="W84" s="105"/>
      <c r="X84" s="105"/>
      <c r="Y84" s="105"/>
      <c r="Z84" s="106"/>
      <c r="AA84" s="33" t="s">
        <v>3</v>
      </c>
      <c r="AB84" s="33"/>
      <c r="AC84" s="33"/>
      <c r="AD84" s="33"/>
      <c r="AE84" s="33"/>
    </row>
    <row r="85" spans="2:31" ht="15" customHeight="1" x14ac:dyDescent="0.2">
      <c r="B85" s="78"/>
      <c r="C85" s="81"/>
      <c r="D85" s="81"/>
      <c r="E85" s="69"/>
      <c r="F85" s="69"/>
      <c r="G85" s="33"/>
      <c r="H85" s="33"/>
      <c r="I85" s="33"/>
      <c r="J85" s="33"/>
      <c r="K85" s="73"/>
      <c r="L85" s="74"/>
      <c r="M85" s="73"/>
      <c r="N85" s="74"/>
      <c r="O85" s="73"/>
      <c r="P85" s="74"/>
      <c r="Q85" s="82"/>
      <c r="R85" s="82"/>
      <c r="S85" s="107"/>
      <c r="T85" s="108"/>
      <c r="U85" s="108"/>
      <c r="V85" s="108"/>
      <c r="W85" s="108"/>
      <c r="X85" s="108"/>
      <c r="Y85" s="108"/>
      <c r="Z85" s="109"/>
      <c r="AA85" s="103"/>
      <c r="AB85" s="103"/>
      <c r="AC85" s="103"/>
      <c r="AD85" s="103"/>
      <c r="AE85" s="103"/>
    </row>
    <row r="86" spans="2:31" ht="15" customHeight="1" x14ac:dyDescent="0.2">
      <c r="B86" s="78"/>
      <c r="C86" s="81"/>
      <c r="D86" s="81"/>
      <c r="E86" s="69"/>
      <c r="F86" s="69"/>
      <c r="G86" s="33"/>
      <c r="H86" s="33"/>
      <c r="I86" s="33"/>
      <c r="J86" s="33"/>
      <c r="K86" s="75"/>
      <c r="L86" s="76"/>
      <c r="M86" s="75"/>
      <c r="N86" s="76"/>
      <c r="O86" s="75"/>
      <c r="P86" s="76"/>
      <c r="Q86" s="82"/>
      <c r="R86" s="82"/>
      <c r="S86" s="107"/>
      <c r="T86" s="108"/>
      <c r="U86" s="108"/>
      <c r="V86" s="108"/>
      <c r="W86" s="108"/>
      <c r="X86" s="108"/>
      <c r="Y86" s="108"/>
      <c r="Z86" s="109"/>
      <c r="AA86" s="103"/>
      <c r="AB86" s="103"/>
      <c r="AC86" s="103"/>
      <c r="AD86" s="103"/>
      <c r="AE86" s="103"/>
    </row>
    <row r="87" spans="2:31" ht="15" customHeight="1" x14ac:dyDescent="0.2">
      <c r="B87" s="78"/>
      <c r="C87" s="82"/>
      <c r="D87" s="82"/>
      <c r="E87" s="82" t="s">
        <v>7</v>
      </c>
      <c r="F87" s="82"/>
      <c r="G87" s="33" t="s">
        <v>4</v>
      </c>
      <c r="H87" s="33"/>
      <c r="I87" s="33" t="s">
        <v>5</v>
      </c>
      <c r="J87" s="33"/>
      <c r="K87" s="82" t="s">
        <v>6</v>
      </c>
      <c r="L87" s="82"/>
      <c r="M87" s="82" t="s">
        <v>58</v>
      </c>
      <c r="N87" s="82"/>
      <c r="O87" s="82" t="s">
        <v>36</v>
      </c>
      <c r="P87" s="82"/>
      <c r="Q87" s="67" t="s">
        <v>37</v>
      </c>
      <c r="R87" s="68"/>
      <c r="S87" s="110"/>
      <c r="T87" s="111"/>
      <c r="U87" s="111"/>
      <c r="V87" s="111"/>
      <c r="W87" s="111"/>
      <c r="X87" s="111"/>
      <c r="Y87" s="111"/>
      <c r="Z87" s="112"/>
      <c r="AA87" s="103"/>
      <c r="AB87" s="103"/>
      <c r="AC87" s="103"/>
      <c r="AD87" s="103"/>
      <c r="AE87" s="103"/>
    </row>
    <row r="88" spans="2:31" ht="15" customHeight="1" x14ac:dyDescent="0.2">
      <c r="B88" s="79"/>
      <c r="C88" s="62"/>
      <c r="D88" s="62"/>
      <c r="E88" s="62"/>
      <c r="F88" s="62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10"/>
      <c r="AA88" s="103"/>
      <c r="AB88" s="103"/>
      <c r="AC88" s="103"/>
      <c r="AD88" s="103"/>
      <c r="AE88" s="103"/>
    </row>
    <row r="89" spans="2:31" ht="15" customHeight="1" x14ac:dyDescent="0.2">
      <c r="B89" s="6">
        <v>1</v>
      </c>
      <c r="C89" s="49"/>
      <c r="D89" s="50"/>
      <c r="E89" s="62"/>
      <c r="F89" s="62"/>
      <c r="G89" s="62"/>
      <c r="H89" s="62"/>
      <c r="I89" s="56"/>
      <c r="J89" s="52"/>
      <c r="K89" s="56"/>
      <c r="L89" s="52"/>
      <c r="M89" s="56"/>
      <c r="N89" s="52"/>
      <c r="O89" s="56"/>
      <c r="P89" s="52"/>
      <c r="Q89" s="62"/>
      <c r="R89" s="62"/>
      <c r="S89" s="62"/>
      <c r="T89" s="62"/>
      <c r="U89" s="63"/>
      <c r="V89" s="63"/>
      <c r="W89" s="63"/>
      <c r="X89" s="63"/>
      <c r="Y89" s="64"/>
      <c r="Z89" s="64"/>
      <c r="AA89" s="33"/>
      <c r="AB89" s="33"/>
      <c r="AC89" s="33"/>
      <c r="AD89" s="33"/>
      <c r="AE89" s="33"/>
    </row>
    <row r="90" spans="2:31" ht="15" customHeight="1" thickBot="1" x14ac:dyDescent="0.25">
      <c r="B90" s="3">
        <v>2</v>
      </c>
      <c r="C90" s="49"/>
      <c r="D90" s="50"/>
      <c r="E90" s="62"/>
      <c r="F90" s="62"/>
      <c r="G90" s="62"/>
      <c r="H90" s="62"/>
      <c r="I90" s="56"/>
      <c r="J90" s="52"/>
      <c r="K90" s="56"/>
      <c r="L90" s="52"/>
      <c r="M90" s="56"/>
      <c r="N90" s="52"/>
      <c r="O90" s="56"/>
      <c r="P90" s="52"/>
      <c r="Q90" s="62"/>
      <c r="R90" s="62"/>
      <c r="S90" s="62"/>
      <c r="T90" s="62"/>
      <c r="U90" s="63"/>
      <c r="V90" s="63"/>
      <c r="W90" s="63"/>
      <c r="X90" s="63"/>
      <c r="Y90" s="64"/>
      <c r="Z90" s="64"/>
      <c r="AA90" s="33"/>
      <c r="AB90" s="33"/>
      <c r="AC90" s="33"/>
      <c r="AD90" s="33"/>
      <c r="AE90" s="33"/>
    </row>
    <row r="91" spans="2:31" ht="15" customHeight="1" thickBot="1" x14ac:dyDescent="0.25">
      <c r="B91" s="3">
        <v>3</v>
      </c>
      <c r="C91" s="49"/>
      <c r="D91" s="50"/>
      <c r="E91" s="62"/>
      <c r="F91" s="62"/>
      <c r="G91" s="42"/>
      <c r="H91" s="66"/>
      <c r="I91" s="42"/>
      <c r="J91" s="43"/>
      <c r="K91" s="44"/>
      <c r="L91" s="45"/>
      <c r="M91" s="46">
        <v>148</v>
      </c>
      <c r="N91" s="47"/>
      <c r="O91" s="48" t="str">
        <f>IF(K91=0," ",M91/K91*60)</f>
        <v xml:space="preserve"> </v>
      </c>
      <c r="P91" s="48"/>
      <c r="Q91" s="65" t="str">
        <f>IF(K91=0," ",(G91*I91*60/O91)/1000)</f>
        <v xml:space="preserve"> </v>
      </c>
      <c r="R91" s="65"/>
      <c r="S91" s="37" t="s">
        <v>60</v>
      </c>
      <c r="T91" s="38"/>
      <c r="U91" s="38"/>
      <c r="V91" s="38"/>
      <c r="W91" s="38"/>
      <c r="X91" s="38"/>
      <c r="Y91" s="38"/>
      <c r="Z91" s="39"/>
      <c r="AA91" s="33"/>
      <c r="AB91" s="33"/>
      <c r="AC91" s="33"/>
      <c r="AD91" s="33"/>
      <c r="AE91" s="33"/>
    </row>
    <row r="92" spans="2:31" ht="15" customHeight="1" x14ac:dyDescent="0.2">
      <c r="B92" s="3">
        <v>4</v>
      </c>
      <c r="C92" s="49"/>
      <c r="D92" s="50"/>
      <c r="E92" s="62"/>
      <c r="F92" s="62"/>
      <c r="G92" s="62"/>
      <c r="H92" s="62"/>
      <c r="I92" s="56"/>
      <c r="J92" s="52"/>
      <c r="K92" s="56"/>
      <c r="L92" s="52"/>
      <c r="M92" s="56"/>
      <c r="N92" s="52"/>
      <c r="O92" s="56"/>
      <c r="P92" s="52"/>
      <c r="Q92" s="56" t="str">
        <f>IF(N92*3600+O92*60+P92=0," ",(N92*3600+O92*60+P92)-(K92*3600+L92*60+M92))</f>
        <v xml:space="preserve"> </v>
      </c>
      <c r="R92" s="52"/>
      <c r="S92" s="56"/>
      <c r="T92" s="52"/>
      <c r="U92" s="57" t="str">
        <f>IF(Q92=" "," ",#REF!/Q92*60/10)</f>
        <v xml:space="preserve"> </v>
      </c>
      <c r="V92" s="58"/>
      <c r="W92" s="57" t="str">
        <f>IF(S92=0," ",#REF!/S92*60/10)</f>
        <v xml:space="preserve"> </v>
      </c>
      <c r="X92" s="58"/>
      <c r="Y92" s="59" t="str">
        <f>IF(G92=0," ",(G92*I92*60/MIN(U92:X92))/1000)</f>
        <v xml:space="preserve"> </v>
      </c>
      <c r="Z92" s="60"/>
      <c r="AA92" s="33"/>
      <c r="AB92" s="33"/>
      <c r="AC92" s="33"/>
      <c r="AD92" s="33"/>
      <c r="AE92" s="33"/>
    </row>
    <row r="93" spans="2:31" ht="15" customHeight="1" x14ac:dyDescent="0.2">
      <c r="B93" s="3">
        <v>5</v>
      </c>
      <c r="C93" s="49"/>
      <c r="D93" s="50"/>
      <c r="E93" s="62"/>
      <c r="F93" s="62"/>
      <c r="G93" s="62"/>
      <c r="H93" s="62"/>
      <c r="I93" s="56"/>
      <c r="J93" s="52"/>
      <c r="K93" s="56"/>
      <c r="L93" s="52"/>
      <c r="M93" s="56"/>
      <c r="N93" s="52"/>
      <c r="O93" s="56"/>
      <c r="P93" s="52"/>
      <c r="Q93" s="56" t="str">
        <f>IF(N93*3600+O93*60+P93=0," ",(N93*3600+O93*60+P93)-(K93*3600+L93*60+M93))</f>
        <v xml:space="preserve"> </v>
      </c>
      <c r="R93" s="52"/>
      <c r="S93" s="56"/>
      <c r="T93" s="52"/>
      <c r="U93" s="57" t="str">
        <f>IF(Q93=" "," ",#REF!/Q93*60/10)</f>
        <v xml:space="preserve"> </v>
      </c>
      <c r="V93" s="58"/>
      <c r="W93" s="57" t="str">
        <f>IF(S93=0," ",#REF!/S93*60/10)</f>
        <v xml:space="preserve"> </v>
      </c>
      <c r="X93" s="58"/>
      <c r="Y93" s="59" t="str">
        <f>IF(G93=0," ",(G93*I93*60/MIN(U93:X93))/1000)</f>
        <v xml:space="preserve"> </v>
      </c>
      <c r="Z93" s="60"/>
      <c r="AA93" s="33"/>
      <c r="AB93" s="33"/>
      <c r="AC93" s="33"/>
      <c r="AD93" s="33"/>
      <c r="AE93" s="33"/>
    </row>
    <row r="94" spans="2:31" ht="15" customHeight="1" x14ac:dyDescent="0.2">
      <c r="B94" s="3">
        <v>6</v>
      </c>
      <c r="C94" s="49"/>
      <c r="D94" s="50"/>
      <c r="E94" s="62"/>
      <c r="F94" s="62"/>
      <c r="G94" s="62"/>
      <c r="H94" s="62"/>
      <c r="I94" s="56"/>
      <c r="J94" s="52"/>
      <c r="K94" s="56"/>
      <c r="L94" s="52"/>
      <c r="M94" s="56"/>
      <c r="N94" s="52"/>
      <c r="O94" s="56"/>
      <c r="P94" s="52"/>
      <c r="Q94" s="56" t="str">
        <f>IF(N94*3600+O94*60+P94=0," ",(N94*3600+O94*60+P94)-(K94*3600+L94*60+M94))</f>
        <v xml:space="preserve"> </v>
      </c>
      <c r="R94" s="52"/>
      <c r="S94" s="56"/>
      <c r="T94" s="52"/>
      <c r="U94" s="57" t="str">
        <f>IF(Q94=" "," ",#REF!/Q94*60/10)</f>
        <v xml:space="preserve"> </v>
      </c>
      <c r="V94" s="58"/>
      <c r="W94" s="57" t="str">
        <f>IF(S94=0," ",#REF!/S94*60/10)</f>
        <v xml:space="preserve"> </v>
      </c>
      <c r="X94" s="58"/>
      <c r="Y94" s="59" t="str">
        <f>IF(G94=0," ",(G94*I94*60/MIN(U94:X94))/1000)</f>
        <v xml:space="preserve"> </v>
      </c>
      <c r="Z94" s="60"/>
      <c r="AA94" s="33"/>
      <c r="AB94" s="33"/>
      <c r="AC94" s="33"/>
      <c r="AD94" s="33"/>
      <c r="AE94" s="33"/>
    </row>
    <row r="95" spans="2:31" ht="15" customHeight="1" thickBot="1" x14ac:dyDescent="0.25">
      <c r="B95" s="3">
        <v>7</v>
      </c>
      <c r="C95" s="49"/>
      <c r="D95" s="50"/>
      <c r="E95" s="61"/>
      <c r="F95" s="61"/>
      <c r="G95" s="62"/>
      <c r="H95" s="62"/>
      <c r="I95" s="56"/>
      <c r="J95" s="52"/>
      <c r="K95" s="56"/>
      <c r="L95" s="52"/>
      <c r="M95" s="56"/>
      <c r="N95" s="52"/>
      <c r="O95" s="56"/>
      <c r="P95" s="52"/>
      <c r="Q95" s="56" t="str">
        <f>IF(N95*3600+O95*60+P95=0," ",(N95*3600+O95*60+P95)-(K95*3600+L95*60+M95))</f>
        <v xml:space="preserve"> </v>
      </c>
      <c r="R95" s="52"/>
      <c r="S95" s="56"/>
      <c r="T95" s="52"/>
      <c r="U95" s="57" t="str">
        <f>IF(Q95=" "," ",#REF!/Q95*60/10)</f>
        <v xml:space="preserve"> </v>
      </c>
      <c r="V95" s="58"/>
      <c r="W95" s="57" t="str">
        <f>IF(S95=0," ",#REF!/S95*60/10)</f>
        <v xml:space="preserve"> </v>
      </c>
      <c r="X95" s="58"/>
      <c r="Y95" s="59" t="str">
        <f>IF(G95=0," ",(G95*I95*60/MIN(U95:X95))/1000)</f>
        <v xml:space="preserve"> </v>
      </c>
      <c r="Z95" s="60"/>
      <c r="AA95" s="33"/>
      <c r="AB95" s="33"/>
      <c r="AC95" s="33"/>
      <c r="AD95" s="33"/>
      <c r="AE95" s="33"/>
    </row>
    <row r="96" spans="2:31" ht="14.25" customHeight="1" thickBot="1" x14ac:dyDescent="0.25">
      <c r="B96" s="3">
        <v>8</v>
      </c>
      <c r="C96" s="49"/>
      <c r="D96" s="136"/>
      <c r="E96" s="116"/>
      <c r="F96" s="118"/>
      <c r="G96" s="52"/>
      <c r="H96" s="62"/>
      <c r="I96" s="56"/>
      <c r="J96" s="52"/>
      <c r="K96" s="56"/>
      <c r="L96" s="52"/>
      <c r="M96" s="56"/>
      <c r="N96" s="52"/>
      <c r="O96" s="56"/>
      <c r="P96" s="52"/>
      <c r="Q96" s="56" t="str">
        <f>IF(N96*3600+O96*60+P96=0," ",(N96*3600+O96*60+P96)-(K96*3600+L96*60+M96))</f>
        <v xml:space="preserve"> </v>
      </c>
      <c r="R96" s="52"/>
      <c r="S96" s="53" t="s">
        <v>61</v>
      </c>
      <c r="T96" s="54"/>
      <c r="U96" s="54"/>
      <c r="V96" s="54"/>
      <c r="W96" s="54"/>
      <c r="X96" s="54"/>
      <c r="Y96" s="54"/>
      <c r="Z96" s="55"/>
      <c r="AA96" s="33"/>
      <c r="AB96" s="33"/>
      <c r="AC96" s="33"/>
      <c r="AD96" s="33"/>
      <c r="AE96" s="33"/>
    </row>
    <row r="97" spans="2:31" ht="14.25" customHeight="1" x14ac:dyDescent="0.2">
      <c r="B97" s="3">
        <v>9</v>
      </c>
      <c r="C97" s="33"/>
      <c r="D97" s="33"/>
      <c r="E97" s="40"/>
      <c r="F97" s="41"/>
      <c r="G97" s="37"/>
      <c r="H97" s="39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2:31" ht="14.25" customHeight="1" x14ac:dyDescent="0.2">
      <c r="B98" s="3">
        <v>10</v>
      </c>
      <c r="C98" s="33"/>
      <c r="D98" s="33"/>
      <c r="E98" s="37"/>
      <c r="F98" s="39"/>
      <c r="G98" s="37"/>
      <c r="H98" s="39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2:31" ht="14.25" customHeight="1" x14ac:dyDescent="0.2">
      <c r="B99" s="3">
        <v>11</v>
      </c>
      <c r="C99" s="33"/>
      <c r="D99" s="33"/>
      <c r="E99" s="37"/>
      <c r="F99" s="39"/>
      <c r="G99" s="37"/>
      <c r="H99" s="39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2:31" ht="14.25" customHeight="1" x14ac:dyDescent="0.2">
      <c r="B100" s="3">
        <v>12</v>
      </c>
      <c r="C100" s="33"/>
      <c r="D100" s="33"/>
      <c r="E100" s="37"/>
      <c r="F100" s="39"/>
      <c r="G100" s="37"/>
      <c r="H100" s="39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2:31" ht="14.25" customHeight="1" x14ac:dyDescent="0.2">
      <c r="B101" s="3">
        <v>13</v>
      </c>
      <c r="C101" s="33"/>
      <c r="D101" s="33"/>
      <c r="E101" s="37"/>
      <c r="F101" s="39"/>
      <c r="G101" s="37"/>
      <c r="H101" s="39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2:31" ht="14.25" customHeight="1" x14ac:dyDescent="0.2">
      <c r="B102" s="3">
        <v>14</v>
      </c>
      <c r="C102" s="33"/>
      <c r="D102" s="33"/>
      <c r="E102" s="37"/>
      <c r="F102" s="39"/>
      <c r="G102" s="37"/>
      <c r="H102" s="39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2:31" ht="14.25" customHeight="1" x14ac:dyDescent="0.2">
      <c r="B103" s="3">
        <v>15</v>
      </c>
      <c r="C103" s="33"/>
      <c r="D103" s="33"/>
      <c r="E103" s="37"/>
      <c r="F103" s="39"/>
      <c r="G103" s="37"/>
      <c r="H103" s="39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2:31" ht="14.25" customHeight="1" x14ac:dyDescent="0.2">
      <c r="B104" s="4"/>
      <c r="C104" s="33"/>
      <c r="D104" s="33"/>
      <c r="E104" s="37"/>
      <c r="F104" s="39"/>
      <c r="G104" s="37"/>
      <c r="H104" s="39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2:31" ht="14.25" customHeight="1" x14ac:dyDescent="0.2">
      <c r="B105" s="11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2:31" ht="14.25" customHeight="1" x14ac:dyDescent="0.2">
      <c r="B106" s="2" t="s">
        <v>110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</row>
    <row r="107" spans="2:31" ht="14.25" customHeight="1" x14ac:dyDescent="0.2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</row>
    <row r="108" spans="2:31" ht="14.25" customHeight="1" x14ac:dyDescent="0.2">
      <c r="B108" s="2"/>
      <c r="C108" s="2"/>
      <c r="D108" s="33" t="s">
        <v>79</v>
      </c>
      <c r="E108" s="33"/>
      <c r="F108" s="33"/>
      <c r="G108" s="33"/>
      <c r="H108" s="33">
        <v>3.5</v>
      </c>
      <c r="I108" s="33"/>
      <c r="J108" s="37">
        <v>400</v>
      </c>
      <c r="K108" s="38"/>
      <c r="L108" s="4">
        <v>19</v>
      </c>
      <c r="M108" s="37"/>
      <c r="N108" s="38"/>
      <c r="O108" s="39"/>
      <c r="P108" s="33" t="s">
        <v>81</v>
      </c>
      <c r="Q108" s="33"/>
      <c r="R108" s="33"/>
      <c r="S108" s="33"/>
      <c r="T108" s="33">
        <v>2.5</v>
      </c>
      <c r="U108" s="33"/>
      <c r="V108" s="37">
        <v>400</v>
      </c>
      <c r="W108" s="38"/>
      <c r="X108" s="4">
        <v>19</v>
      </c>
      <c r="Y108" s="37"/>
      <c r="Z108" s="38"/>
      <c r="AA108" s="39"/>
    </row>
    <row r="109" spans="2:31" ht="14.25" customHeight="1" x14ac:dyDescent="0.2">
      <c r="B109" s="2"/>
      <c r="C109" s="2"/>
      <c r="D109" s="35"/>
      <c r="E109" s="36"/>
      <c r="F109" s="4" t="s">
        <v>80</v>
      </c>
      <c r="G109" s="4"/>
      <c r="H109" s="4" t="s">
        <v>82</v>
      </c>
      <c r="I109" s="4"/>
      <c r="J109" s="4" t="s">
        <v>85</v>
      </c>
      <c r="K109" s="4"/>
      <c r="L109" s="33" t="s">
        <v>44</v>
      </c>
      <c r="M109" s="33"/>
      <c r="N109" s="33" t="s">
        <v>87</v>
      </c>
      <c r="O109" s="33"/>
      <c r="P109" s="35"/>
      <c r="Q109" s="36"/>
      <c r="R109" s="4" t="s">
        <v>80</v>
      </c>
      <c r="S109" s="4"/>
      <c r="T109" s="4" t="s">
        <v>82</v>
      </c>
      <c r="U109" s="4"/>
      <c r="V109" s="4" t="s">
        <v>85</v>
      </c>
      <c r="W109" s="4"/>
      <c r="X109" s="33" t="s">
        <v>44</v>
      </c>
      <c r="Y109" s="33"/>
      <c r="Z109" s="33" t="s">
        <v>87</v>
      </c>
      <c r="AA109" s="33"/>
    </row>
    <row r="110" spans="2:31" ht="14.25" customHeight="1" x14ac:dyDescent="0.2">
      <c r="B110" s="2"/>
      <c r="C110" s="2"/>
      <c r="D110" s="4" t="s">
        <v>84</v>
      </c>
      <c r="E110" s="4"/>
      <c r="F110" s="33">
        <f>L108*H108</f>
        <v>66.5</v>
      </c>
      <c r="G110" s="33"/>
      <c r="H110" s="33">
        <f>J108-2*F110</f>
        <v>267</v>
      </c>
      <c r="I110" s="33"/>
      <c r="J110" s="33">
        <f>3.14*(F110*2)</f>
        <v>417.62</v>
      </c>
      <c r="K110" s="33"/>
      <c r="L110" s="33">
        <f>J110+4*H110</f>
        <v>1485.62</v>
      </c>
      <c r="M110" s="33"/>
      <c r="N110" s="34">
        <f>L110/L110</f>
        <v>1</v>
      </c>
      <c r="O110" s="34"/>
      <c r="P110" s="4" t="s">
        <v>84</v>
      </c>
      <c r="Q110" s="4"/>
      <c r="R110" s="33">
        <f>X108*T108</f>
        <v>47.5</v>
      </c>
      <c r="S110" s="33"/>
      <c r="T110" s="33">
        <f>V108-2*R110</f>
        <v>305</v>
      </c>
      <c r="U110" s="33"/>
      <c r="V110" s="33">
        <f>3.14*(R110*2)</f>
        <v>298.3</v>
      </c>
      <c r="W110" s="33"/>
      <c r="X110" s="33">
        <f>V110+4*T110</f>
        <v>1518.3</v>
      </c>
      <c r="Y110" s="33"/>
      <c r="Z110" s="34">
        <f>X110/L110</f>
        <v>1.0219975498445093</v>
      </c>
      <c r="AA110" s="34"/>
    </row>
    <row r="111" spans="2:31" ht="14.25" customHeight="1" x14ac:dyDescent="0.2">
      <c r="B111" s="2"/>
      <c r="C111" s="2"/>
      <c r="D111" s="4" t="s">
        <v>83</v>
      </c>
      <c r="E111" s="4"/>
      <c r="F111" s="33">
        <f>F110-L108</f>
        <v>47.5</v>
      </c>
      <c r="G111" s="33"/>
      <c r="H111" s="33">
        <f>H110</f>
        <v>267</v>
      </c>
      <c r="I111" s="33"/>
      <c r="J111" s="33">
        <f t="shared" ref="J111:J112" si="4">3.14*(F111*2)</f>
        <v>298.3</v>
      </c>
      <c r="K111" s="33"/>
      <c r="L111" s="33">
        <f t="shared" ref="L111:L112" si="5">J111+4*H111</f>
        <v>1366.3</v>
      </c>
      <c r="M111" s="33"/>
      <c r="N111" s="34">
        <f>L111/L110</f>
        <v>0.91968336452121002</v>
      </c>
      <c r="O111" s="34"/>
      <c r="P111" s="4" t="s">
        <v>83</v>
      </c>
      <c r="Q111" s="4"/>
      <c r="R111" s="33">
        <f>R110-X108</f>
        <v>28.5</v>
      </c>
      <c r="S111" s="33"/>
      <c r="T111" s="33">
        <f>T110</f>
        <v>305</v>
      </c>
      <c r="U111" s="33"/>
      <c r="V111" s="33">
        <f t="shared" ref="V111:V112" si="6">3.14*(R111*2)</f>
        <v>178.98000000000002</v>
      </c>
      <c r="W111" s="33"/>
      <c r="X111" s="33">
        <f t="shared" ref="X111:X112" si="7">V111+4*T111</f>
        <v>1398.98</v>
      </c>
      <c r="Y111" s="33"/>
      <c r="Z111" s="34">
        <f>X111/L110</f>
        <v>0.94168091436571943</v>
      </c>
      <c r="AA111" s="34"/>
    </row>
    <row r="112" spans="2:31" ht="14.25" customHeight="1" x14ac:dyDescent="0.2">
      <c r="B112" s="2"/>
      <c r="C112" s="2"/>
      <c r="D112" s="4" t="s">
        <v>86</v>
      </c>
      <c r="E112" s="4"/>
      <c r="F112" s="33">
        <f>(F110+F111)/2</f>
        <v>57</v>
      </c>
      <c r="G112" s="33"/>
      <c r="H112" s="33">
        <f>H111</f>
        <v>267</v>
      </c>
      <c r="I112" s="33"/>
      <c r="J112" s="33">
        <f t="shared" si="4"/>
        <v>357.96000000000004</v>
      </c>
      <c r="K112" s="33"/>
      <c r="L112" s="33">
        <f t="shared" si="5"/>
        <v>1425.96</v>
      </c>
      <c r="M112" s="33"/>
      <c r="N112" s="34">
        <f>L112/L110</f>
        <v>0.95984168226060507</v>
      </c>
      <c r="O112" s="34"/>
      <c r="P112" s="4" t="s">
        <v>86</v>
      </c>
      <c r="Q112" s="4"/>
      <c r="R112" s="33">
        <f>(R110+R111)/2</f>
        <v>38</v>
      </c>
      <c r="S112" s="33"/>
      <c r="T112" s="33">
        <f>T111</f>
        <v>305</v>
      </c>
      <c r="U112" s="33"/>
      <c r="V112" s="33">
        <f t="shared" si="6"/>
        <v>238.64000000000001</v>
      </c>
      <c r="W112" s="33"/>
      <c r="X112" s="33">
        <f t="shared" si="7"/>
        <v>1458.64</v>
      </c>
      <c r="Y112" s="33"/>
      <c r="Z112" s="34">
        <f>X112/L110</f>
        <v>0.98183923210511448</v>
      </c>
      <c r="AA112" s="34"/>
    </row>
    <row r="113" spans="2:31" ht="14.25" customHeight="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2:31" ht="14.25" customHeight="1" x14ac:dyDescent="0.2">
      <c r="B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2:31" ht="14.2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2:31" ht="14.25" customHeight="1" x14ac:dyDescent="0.2">
      <c r="B116" s="135" t="s">
        <v>108</v>
      </c>
      <c r="C116" s="135"/>
      <c r="D116" s="135"/>
      <c r="E116" s="135"/>
      <c r="F116" s="135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4" t="s">
        <v>48</v>
      </c>
      <c r="AB116" s="134"/>
      <c r="AC116" s="134"/>
      <c r="AD116" s="134"/>
      <c r="AE116" s="134"/>
    </row>
    <row r="117" spans="2:31" ht="14.25" customHeight="1" x14ac:dyDescent="0.2">
      <c r="B117" s="135"/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4"/>
      <c r="AB117" s="134"/>
      <c r="AC117" s="134"/>
      <c r="AD117" s="134"/>
      <c r="AE117" s="134"/>
    </row>
    <row r="118" spans="2:31" ht="14.25" customHeight="1" x14ac:dyDescent="0.2">
      <c r="B118"/>
      <c r="C118"/>
    </row>
    <row r="119" spans="2:31" ht="14.25" customHeight="1" x14ac:dyDescent="0.2">
      <c r="B119" s="132" t="s">
        <v>2</v>
      </c>
      <c r="C119" s="132"/>
      <c r="D119" s="132"/>
      <c r="E119" s="133" t="s">
        <v>0</v>
      </c>
      <c r="F119" s="133"/>
      <c r="G119" s="133"/>
      <c r="H119" s="133"/>
      <c r="I119" s="133"/>
      <c r="J119" s="133"/>
      <c r="L119" s="132" t="s">
        <v>109</v>
      </c>
      <c r="M119" s="132"/>
      <c r="N119" s="132"/>
      <c r="O119" s="132"/>
      <c r="P119" s="132"/>
      <c r="Q119" s="133"/>
      <c r="R119" s="133"/>
      <c r="S119" s="133"/>
      <c r="T119" s="133"/>
      <c r="U119" s="133"/>
      <c r="V119" s="133"/>
      <c r="X119" s="132" t="s">
        <v>1</v>
      </c>
      <c r="Y119" s="132"/>
      <c r="Z119" s="132"/>
      <c r="AA119" s="132"/>
      <c r="AB119" s="133"/>
      <c r="AC119" s="133"/>
      <c r="AD119" s="133"/>
    </row>
    <row r="120" spans="2:31" ht="14.25" customHeight="1" thickBot="1" x14ac:dyDescent="0.25">
      <c r="B120"/>
      <c r="C120"/>
    </row>
    <row r="121" spans="2:31" ht="14.25" customHeight="1" thickBot="1" x14ac:dyDescent="0.25">
      <c r="B121" s="33" t="s">
        <v>8</v>
      </c>
      <c r="C121" s="33"/>
      <c r="D121" s="33"/>
      <c r="E121" s="37" t="s">
        <v>39</v>
      </c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9"/>
      <c r="Q121" s="33" t="s">
        <v>31</v>
      </c>
      <c r="R121" s="33"/>
      <c r="S121" s="33"/>
      <c r="T121" s="33"/>
      <c r="U121" s="33"/>
      <c r="V121" s="116"/>
      <c r="W121" s="117"/>
      <c r="X121" s="131"/>
      <c r="Y121" s="116"/>
      <c r="Z121" s="117"/>
      <c r="AA121" s="117"/>
      <c r="AB121" s="117"/>
      <c r="AC121" s="117"/>
      <c r="AD121" s="117"/>
      <c r="AE121" s="118"/>
    </row>
    <row r="122" spans="2:31" ht="14.25" customHeight="1" thickBot="1" x14ac:dyDescent="0.25">
      <c r="B122" s="33" t="s">
        <v>10</v>
      </c>
      <c r="C122" s="33"/>
      <c r="D122" s="33"/>
      <c r="E122" s="37" t="s">
        <v>11</v>
      </c>
      <c r="F122" s="39"/>
      <c r="G122" s="128" t="s">
        <v>76</v>
      </c>
      <c r="H122" s="129"/>
      <c r="I122" s="129"/>
      <c r="J122" s="129"/>
      <c r="K122" s="129"/>
      <c r="L122" s="129"/>
      <c r="M122" s="129"/>
      <c r="N122" s="129"/>
      <c r="O122" s="129"/>
      <c r="P122" s="130"/>
      <c r="Q122" s="33" t="s">
        <v>32</v>
      </c>
      <c r="R122" s="33"/>
      <c r="S122" s="101" t="s">
        <v>46</v>
      </c>
      <c r="T122" s="101"/>
      <c r="U122" s="101"/>
      <c r="V122" s="33" t="s">
        <v>33</v>
      </c>
      <c r="W122" s="33"/>
      <c r="X122" s="101" t="s">
        <v>21</v>
      </c>
      <c r="Y122" s="101"/>
      <c r="Z122" s="101"/>
      <c r="AA122" s="33" t="s">
        <v>9</v>
      </c>
      <c r="AB122" s="33"/>
      <c r="AC122" s="101"/>
      <c r="AD122" s="101"/>
      <c r="AE122" s="101"/>
    </row>
    <row r="123" spans="2:31" ht="14.25" customHeight="1" thickBot="1" x14ac:dyDescent="0.25">
      <c r="B123" s="33"/>
      <c r="C123" s="33"/>
      <c r="D123" s="33"/>
      <c r="E123" s="37" t="s">
        <v>12</v>
      </c>
      <c r="F123" s="39"/>
      <c r="G123" s="37" t="s">
        <v>73</v>
      </c>
      <c r="H123" s="38"/>
      <c r="I123" s="39"/>
      <c r="J123" s="37" t="s">
        <v>13</v>
      </c>
      <c r="K123" s="38"/>
      <c r="L123" s="39"/>
      <c r="M123" s="37">
        <v>260</v>
      </c>
      <c r="N123" s="38"/>
      <c r="O123" s="38"/>
      <c r="P123" s="39"/>
      <c r="Q123" s="37" t="s">
        <v>23</v>
      </c>
      <c r="R123" s="38"/>
      <c r="S123" s="38"/>
      <c r="T123" s="39"/>
      <c r="U123" s="33" t="s">
        <v>47</v>
      </c>
      <c r="V123" s="33"/>
      <c r="W123" s="126"/>
      <c r="X123" s="127"/>
      <c r="Y123" s="38" t="s">
        <v>34</v>
      </c>
      <c r="Z123" s="38"/>
      <c r="AA123" s="42"/>
      <c r="AB123" s="66"/>
      <c r="AC123" s="66"/>
      <c r="AD123" s="66"/>
      <c r="AE123" s="43"/>
    </row>
    <row r="124" spans="2:31" ht="14.25" customHeight="1" x14ac:dyDescent="0.2">
      <c r="B124" s="33" t="s">
        <v>14</v>
      </c>
      <c r="C124" s="33"/>
      <c r="D124" s="33"/>
      <c r="E124" s="33" t="s">
        <v>16</v>
      </c>
      <c r="F124" s="33"/>
      <c r="G124" s="33"/>
      <c r="H124" s="37" t="s">
        <v>77</v>
      </c>
      <c r="I124" s="39"/>
      <c r="J124" s="120" t="s">
        <v>17</v>
      </c>
      <c r="K124" s="121"/>
      <c r="L124" s="121"/>
      <c r="M124" s="122"/>
      <c r="N124" s="37" t="s">
        <v>78</v>
      </c>
      <c r="O124" s="38"/>
      <c r="P124" s="39"/>
      <c r="Q124" s="123"/>
      <c r="R124" s="124"/>
      <c r="S124" s="124"/>
      <c r="T124" s="125"/>
      <c r="U124" s="37" t="s">
        <v>35</v>
      </c>
      <c r="V124" s="38"/>
      <c r="W124" s="38"/>
      <c r="X124" s="38"/>
      <c r="Y124" s="38"/>
      <c r="Z124" s="38"/>
      <c r="AA124" s="38"/>
      <c r="AB124" s="38"/>
      <c r="AC124" s="38"/>
      <c r="AD124" s="38"/>
      <c r="AE124" s="39"/>
    </row>
    <row r="125" spans="2:31" ht="14.25" customHeight="1" thickBot="1" x14ac:dyDescent="0.25">
      <c r="B125" s="33" t="s">
        <v>15</v>
      </c>
      <c r="C125" s="33"/>
      <c r="D125" s="33"/>
      <c r="E125" s="33" t="s">
        <v>19</v>
      </c>
      <c r="F125" s="33"/>
      <c r="G125" s="33"/>
      <c r="H125" s="33"/>
      <c r="I125" s="119" t="s">
        <v>104</v>
      </c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 t="s">
        <v>106</v>
      </c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</row>
    <row r="126" spans="2:31" ht="14.25" customHeight="1" thickBot="1" x14ac:dyDescent="0.25">
      <c r="B126" s="33"/>
      <c r="C126" s="33"/>
      <c r="D126" s="33"/>
      <c r="E126" s="33" t="s">
        <v>20</v>
      </c>
      <c r="F126" s="33"/>
      <c r="G126" s="33"/>
      <c r="H126" s="33"/>
      <c r="I126" s="116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8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</row>
    <row r="127" spans="2:31" ht="14.25" customHeight="1" thickBot="1" x14ac:dyDescent="0.25">
      <c r="B127" s="33"/>
      <c r="C127" s="33"/>
      <c r="D127" s="33"/>
      <c r="E127" s="33" t="s">
        <v>22</v>
      </c>
      <c r="F127" s="33"/>
      <c r="G127" s="33"/>
      <c r="H127" s="33"/>
      <c r="I127" s="113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5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</row>
    <row r="128" spans="2:31" ht="14.25" customHeight="1" x14ac:dyDescent="0.2">
      <c r="B128" s="33"/>
      <c r="C128" s="33"/>
      <c r="D128" s="33"/>
      <c r="E128" s="33" t="s">
        <v>24</v>
      </c>
      <c r="F128" s="33"/>
      <c r="G128" s="33"/>
      <c r="H128" s="33"/>
      <c r="I128" s="101"/>
      <c r="J128" s="101"/>
      <c r="K128" s="101"/>
      <c r="L128" s="101"/>
      <c r="M128" s="37" t="s">
        <v>26</v>
      </c>
      <c r="N128" s="38"/>
      <c r="O128" s="39"/>
      <c r="P128" s="101"/>
      <c r="Q128" s="101"/>
      <c r="R128" s="101"/>
      <c r="S128" s="101"/>
      <c r="T128" s="101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</row>
    <row r="129" spans="2:31" ht="14.25" customHeight="1" x14ac:dyDescent="0.2">
      <c r="B129" s="33"/>
      <c r="C129" s="33"/>
      <c r="D129" s="33"/>
      <c r="E129" s="33" t="s">
        <v>43</v>
      </c>
      <c r="F129" s="33"/>
      <c r="G129" s="33"/>
      <c r="H129" s="33"/>
      <c r="I129" s="33" t="s">
        <v>65</v>
      </c>
      <c r="J129" s="33"/>
      <c r="K129" s="33"/>
      <c r="L129" s="33"/>
      <c r="M129" s="102"/>
      <c r="N129" s="102"/>
      <c r="O129" s="102"/>
      <c r="P129" s="102"/>
      <c r="Q129" s="102"/>
      <c r="R129" s="102"/>
      <c r="S129" s="102"/>
      <c r="T129" s="102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</row>
    <row r="130" spans="2:31" ht="14.25" customHeight="1" x14ac:dyDescent="0.2">
      <c r="B130" s="33" t="s">
        <v>25</v>
      </c>
      <c r="C130" s="33"/>
      <c r="D130" s="33"/>
      <c r="E130" s="33" t="s">
        <v>19</v>
      </c>
      <c r="F130" s="33"/>
      <c r="G130" s="33"/>
      <c r="H130" s="101" t="s">
        <v>94</v>
      </c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</row>
    <row r="131" spans="2:31" ht="14.25" customHeight="1" x14ac:dyDescent="0.2">
      <c r="B131" s="33"/>
      <c r="C131" s="33"/>
      <c r="D131" s="33"/>
      <c r="E131" s="33" t="s">
        <v>27</v>
      </c>
      <c r="F131" s="33"/>
      <c r="G131" s="33"/>
      <c r="H131" s="101" t="s">
        <v>69</v>
      </c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</row>
    <row r="132" spans="2:31" ht="14.25" customHeight="1" x14ac:dyDescent="0.2">
      <c r="B132" s="33"/>
      <c r="C132" s="33"/>
      <c r="D132" s="33"/>
      <c r="E132" s="33" t="s">
        <v>28</v>
      </c>
      <c r="F132" s="33"/>
      <c r="G132" s="33"/>
      <c r="H132" s="101" t="s">
        <v>95</v>
      </c>
      <c r="I132" s="101"/>
      <c r="J132" s="101"/>
      <c r="K132" s="101"/>
      <c r="L132" s="101"/>
      <c r="M132" s="101"/>
      <c r="N132" s="33" t="s">
        <v>29</v>
      </c>
      <c r="O132" s="33"/>
      <c r="P132" s="101">
        <v>1.2</v>
      </c>
      <c r="Q132" s="101"/>
      <c r="R132" s="101"/>
      <c r="S132" s="102"/>
      <c r="T132" s="102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</row>
    <row r="133" spans="2:31" ht="14.25" customHeight="1" x14ac:dyDescent="0.2">
      <c r="B133" s="33" t="s">
        <v>40</v>
      </c>
      <c r="C133" s="33"/>
      <c r="D133" s="33"/>
      <c r="E133" s="33" t="s">
        <v>41</v>
      </c>
      <c r="F133" s="33"/>
      <c r="G133" s="33"/>
      <c r="H133" s="101"/>
      <c r="I133" s="101"/>
      <c r="J133" s="101"/>
      <c r="K133" s="101"/>
      <c r="L133" s="101"/>
      <c r="M133" s="101"/>
      <c r="N133" s="33" t="s">
        <v>42</v>
      </c>
      <c r="O133" s="33"/>
      <c r="P133" s="101"/>
      <c r="Q133" s="101"/>
      <c r="R133" s="101"/>
      <c r="S133" s="102"/>
      <c r="T133" s="102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</row>
    <row r="134" spans="2:31" ht="14.25" customHeight="1" x14ac:dyDescent="0.2">
      <c r="B134" s="92" t="s">
        <v>97</v>
      </c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4"/>
      <c r="U134" s="33" t="s">
        <v>30</v>
      </c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2:31" ht="14.25" customHeight="1" x14ac:dyDescent="0.2">
      <c r="B135" s="95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7"/>
      <c r="U135" s="83" t="s">
        <v>64</v>
      </c>
      <c r="V135" s="84"/>
      <c r="W135" s="84"/>
      <c r="X135" s="84"/>
      <c r="Y135" s="84"/>
      <c r="Z135" s="84"/>
      <c r="AA135" s="84"/>
      <c r="AB135" s="84"/>
      <c r="AC135" s="84"/>
      <c r="AD135" s="84"/>
      <c r="AE135" s="85"/>
    </row>
    <row r="136" spans="2:31" ht="14.25" customHeight="1" x14ac:dyDescent="0.2">
      <c r="B136" s="95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7"/>
      <c r="U136" s="86"/>
      <c r="V136" s="87"/>
      <c r="W136" s="87"/>
      <c r="X136" s="87"/>
      <c r="Y136" s="87"/>
      <c r="Z136" s="87"/>
      <c r="AA136" s="87"/>
      <c r="AB136" s="87"/>
      <c r="AC136" s="87"/>
      <c r="AD136" s="87"/>
      <c r="AE136" s="88"/>
    </row>
    <row r="137" spans="2:31" ht="14.25" customHeight="1" x14ac:dyDescent="0.2">
      <c r="B137" s="95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7"/>
      <c r="U137" s="86"/>
      <c r="V137" s="87"/>
      <c r="W137" s="87"/>
      <c r="X137" s="87"/>
      <c r="Y137" s="87"/>
      <c r="Z137" s="87"/>
      <c r="AA137" s="87"/>
      <c r="AB137" s="87"/>
      <c r="AC137" s="87"/>
      <c r="AD137" s="87"/>
      <c r="AE137" s="88"/>
    </row>
    <row r="138" spans="2:31" ht="14.25" customHeight="1" x14ac:dyDescent="0.2">
      <c r="B138" s="95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7"/>
      <c r="U138" s="86"/>
      <c r="V138" s="87"/>
      <c r="W138" s="87"/>
      <c r="X138" s="87"/>
      <c r="Y138" s="87"/>
      <c r="Z138" s="87"/>
      <c r="AA138" s="87"/>
      <c r="AB138" s="87"/>
      <c r="AC138" s="87"/>
      <c r="AD138" s="87"/>
      <c r="AE138" s="88"/>
    </row>
    <row r="139" spans="2:31" ht="14.25" customHeight="1" x14ac:dyDescent="0.2">
      <c r="B139" s="95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7"/>
      <c r="U139" s="86"/>
      <c r="V139" s="87"/>
      <c r="W139" s="87"/>
      <c r="X139" s="87"/>
      <c r="Y139" s="87"/>
      <c r="Z139" s="87"/>
      <c r="AA139" s="87"/>
      <c r="AB139" s="87"/>
      <c r="AC139" s="87"/>
      <c r="AD139" s="87"/>
      <c r="AE139" s="88"/>
    </row>
    <row r="140" spans="2:31" ht="14.25" customHeight="1" x14ac:dyDescent="0.2">
      <c r="B140" s="95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7"/>
      <c r="U140" s="86"/>
      <c r="V140" s="87"/>
      <c r="W140" s="87"/>
      <c r="X140" s="87"/>
      <c r="Y140" s="87"/>
      <c r="Z140" s="87"/>
      <c r="AA140" s="87"/>
      <c r="AB140" s="87"/>
      <c r="AC140" s="87"/>
      <c r="AD140" s="87"/>
      <c r="AE140" s="88"/>
    </row>
    <row r="141" spans="2:31" ht="14.25" customHeight="1" x14ac:dyDescent="0.2">
      <c r="B141" s="98"/>
      <c r="C141" s="99"/>
      <c r="D141" s="99"/>
      <c r="E141" s="99"/>
      <c r="F141" s="99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100"/>
      <c r="U141" s="89"/>
      <c r="V141" s="90"/>
      <c r="W141" s="90"/>
      <c r="X141" s="90"/>
      <c r="Y141" s="90"/>
      <c r="Z141" s="90"/>
      <c r="AA141" s="90"/>
      <c r="AB141" s="90"/>
      <c r="AC141" s="90"/>
      <c r="AD141" s="90"/>
      <c r="AE141" s="91"/>
    </row>
    <row r="142" spans="2:31" ht="14.25" customHeight="1" x14ac:dyDescent="0.2">
      <c r="B142" s="77" t="s">
        <v>70</v>
      </c>
      <c r="C142" s="80" t="s">
        <v>52</v>
      </c>
      <c r="D142" s="81"/>
      <c r="E142" s="69" t="s">
        <v>53</v>
      </c>
      <c r="F142" s="69"/>
      <c r="G142" s="70" t="s">
        <v>54</v>
      </c>
      <c r="H142" s="33"/>
      <c r="I142" s="70" t="s">
        <v>55</v>
      </c>
      <c r="J142" s="33"/>
      <c r="K142" s="71" t="s">
        <v>51</v>
      </c>
      <c r="L142" s="72"/>
      <c r="M142" s="71" t="s">
        <v>56</v>
      </c>
      <c r="N142" s="72"/>
      <c r="O142" s="71" t="s">
        <v>57</v>
      </c>
      <c r="P142" s="72"/>
      <c r="Q142" s="82" t="s">
        <v>59</v>
      </c>
      <c r="R142" s="82"/>
      <c r="S142" s="104" t="s">
        <v>67</v>
      </c>
      <c r="T142" s="105"/>
      <c r="U142" s="105"/>
      <c r="V142" s="105"/>
      <c r="W142" s="105"/>
      <c r="X142" s="105"/>
      <c r="Y142" s="105"/>
      <c r="Z142" s="106"/>
      <c r="AA142" s="33" t="s">
        <v>3</v>
      </c>
      <c r="AB142" s="33"/>
      <c r="AC142" s="33"/>
      <c r="AD142" s="33"/>
      <c r="AE142" s="33"/>
    </row>
    <row r="143" spans="2:31" ht="14.25" customHeight="1" x14ac:dyDescent="0.2">
      <c r="B143" s="78"/>
      <c r="C143" s="81"/>
      <c r="D143" s="81"/>
      <c r="E143" s="69"/>
      <c r="F143" s="69"/>
      <c r="G143" s="33"/>
      <c r="H143" s="33"/>
      <c r="I143" s="33"/>
      <c r="J143" s="33"/>
      <c r="K143" s="73"/>
      <c r="L143" s="74"/>
      <c r="M143" s="73"/>
      <c r="N143" s="74"/>
      <c r="O143" s="73"/>
      <c r="P143" s="74"/>
      <c r="Q143" s="82"/>
      <c r="R143" s="82"/>
      <c r="S143" s="107"/>
      <c r="T143" s="108"/>
      <c r="U143" s="108"/>
      <c r="V143" s="108"/>
      <c r="W143" s="108"/>
      <c r="X143" s="108"/>
      <c r="Y143" s="108"/>
      <c r="Z143" s="109"/>
      <c r="AA143" s="103"/>
      <c r="AB143" s="103"/>
      <c r="AC143" s="103"/>
      <c r="AD143" s="103"/>
      <c r="AE143" s="103"/>
    </row>
    <row r="144" spans="2:31" ht="14.25" customHeight="1" x14ac:dyDescent="0.2">
      <c r="B144" s="78"/>
      <c r="C144" s="81"/>
      <c r="D144" s="81"/>
      <c r="E144" s="69"/>
      <c r="F144" s="69"/>
      <c r="G144" s="33"/>
      <c r="H144" s="33"/>
      <c r="I144" s="33"/>
      <c r="J144" s="33"/>
      <c r="K144" s="75"/>
      <c r="L144" s="76"/>
      <c r="M144" s="75"/>
      <c r="N144" s="76"/>
      <c r="O144" s="75"/>
      <c r="P144" s="76"/>
      <c r="Q144" s="82"/>
      <c r="R144" s="82"/>
      <c r="S144" s="107"/>
      <c r="T144" s="108"/>
      <c r="U144" s="108"/>
      <c r="V144" s="108"/>
      <c r="W144" s="108"/>
      <c r="X144" s="108"/>
      <c r="Y144" s="108"/>
      <c r="Z144" s="109"/>
      <c r="AA144" s="103"/>
      <c r="AB144" s="103"/>
      <c r="AC144" s="103"/>
      <c r="AD144" s="103"/>
      <c r="AE144" s="103"/>
    </row>
    <row r="145" spans="2:31" ht="14.25" customHeight="1" x14ac:dyDescent="0.2">
      <c r="B145" s="78"/>
      <c r="C145" s="82"/>
      <c r="D145" s="82"/>
      <c r="E145" s="82" t="s">
        <v>7</v>
      </c>
      <c r="F145" s="82"/>
      <c r="G145" s="33" t="s">
        <v>4</v>
      </c>
      <c r="H145" s="33"/>
      <c r="I145" s="33" t="s">
        <v>5</v>
      </c>
      <c r="J145" s="33"/>
      <c r="K145" s="82" t="s">
        <v>6</v>
      </c>
      <c r="L145" s="82"/>
      <c r="M145" s="82" t="s">
        <v>58</v>
      </c>
      <c r="N145" s="82"/>
      <c r="O145" s="82" t="s">
        <v>36</v>
      </c>
      <c r="P145" s="82"/>
      <c r="Q145" s="67" t="s">
        <v>37</v>
      </c>
      <c r="R145" s="68"/>
      <c r="S145" s="110"/>
      <c r="T145" s="111"/>
      <c r="U145" s="111"/>
      <c r="V145" s="111"/>
      <c r="W145" s="111"/>
      <c r="X145" s="111"/>
      <c r="Y145" s="111"/>
      <c r="Z145" s="112"/>
      <c r="AA145" s="103"/>
      <c r="AB145" s="103"/>
      <c r="AC145" s="103"/>
      <c r="AD145" s="103"/>
      <c r="AE145" s="103"/>
    </row>
    <row r="146" spans="2:31" ht="14.25" customHeight="1" x14ac:dyDescent="0.2">
      <c r="B146" s="79"/>
      <c r="C146" s="62"/>
      <c r="D146" s="62"/>
      <c r="E146" s="62"/>
      <c r="F146" s="62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10"/>
      <c r="AA146" s="103"/>
      <c r="AB146" s="103"/>
      <c r="AC146" s="103"/>
      <c r="AD146" s="103"/>
      <c r="AE146" s="103"/>
    </row>
    <row r="147" spans="2:31" ht="14.25" customHeight="1" x14ac:dyDescent="0.2">
      <c r="B147" s="6">
        <v>1</v>
      </c>
      <c r="C147" s="49"/>
      <c r="D147" s="50"/>
      <c r="E147" s="62"/>
      <c r="F147" s="62"/>
      <c r="G147" s="62"/>
      <c r="H147" s="62"/>
      <c r="I147" s="56"/>
      <c r="J147" s="52"/>
      <c r="K147" s="56"/>
      <c r="L147" s="52"/>
      <c r="M147" s="56"/>
      <c r="N147" s="52"/>
      <c r="O147" s="56"/>
      <c r="P147" s="52"/>
      <c r="Q147" s="62"/>
      <c r="R147" s="62"/>
      <c r="S147" s="62"/>
      <c r="T147" s="62"/>
      <c r="U147" s="63"/>
      <c r="V147" s="63"/>
      <c r="W147" s="63"/>
      <c r="X147" s="63"/>
      <c r="Y147" s="64"/>
      <c r="Z147" s="64"/>
      <c r="AA147" s="33"/>
      <c r="AB147" s="33"/>
      <c r="AC147" s="33"/>
      <c r="AD147" s="33"/>
      <c r="AE147" s="33"/>
    </row>
    <row r="148" spans="2:31" ht="14.25" customHeight="1" x14ac:dyDescent="0.2">
      <c r="B148" s="3">
        <v>2</v>
      </c>
      <c r="C148" s="49"/>
      <c r="D148" s="50"/>
      <c r="E148" s="62"/>
      <c r="F148" s="62"/>
      <c r="G148" s="62"/>
      <c r="H148" s="62"/>
      <c r="I148" s="56"/>
      <c r="J148" s="52"/>
      <c r="K148" s="56"/>
      <c r="L148" s="52"/>
      <c r="M148" s="56"/>
      <c r="N148" s="52"/>
      <c r="O148" s="56"/>
      <c r="P148" s="52"/>
      <c r="Q148" s="62"/>
      <c r="R148" s="62"/>
      <c r="S148" s="62"/>
      <c r="T148" s="62"/>
      <c r="U148" s="63"/>
      <c r="V148" s="63"/>
      <c r="W148" s="63"/>
      <c r="X148" s="63"/>
      <c r="Y148" s="64"/>
      <c r="Z148" s="64"/>
      <c r="AA148" s="33"/>
      <c r="AB148" s="33"/>
      <c r="AC148" s="33"/>
      <c r="AD148" s="33"/>
      <c r="AE148" s="33"/>
    </row>
    <row r="149" spans="2:31" ht="14.25" customHeight="1" x14ac:dyDescent="0.2">
      <c r="B149" s="3">
        <v>3</v>
      </c>
      <c r="C149" s="49"/>
      <c r="D149" s="50"/>
      <c r="E149" s="62"/>
      <c r="F149" s="62"/>
      <c r="G149" s="128"/>
      <c r="H149" s="130"/>
      <c r="I149" s="128"/>
      <c r="J149" s="130"/>
      <c r="K149" s="137"/>
      <c r="L149" s="138"/>
      <c r="M149" s="139">
        <v>148</v>
      </c>
      <c r="N149" s="47"/>
      <c r="O149" s="48" t="str">
        <f>IF(K149=0," ",M149/K149*60)</f>
        <v xml:space="preserve"> </v>
      </c>
      <c r="P149" s="48"/>
      <c r="Q149" s="65" t="str">
        <f>IF(K149=0," ",(G149*I149*60/O149)/1000)</f>
        <v xml:space="preserve"> </v>
      </c>
      <c r="R149" s="65"/>
      <c r="S149" s="37" t="s">
        <v>60</v>
      </c>
      <c r="T149" s="38"/>
      <c r="U149" s="38"/>
      <c r="V149" s="38"/>
      <c r="W149" s="38"/>
      <c r="X149" s="38"/>
      <c r="Y149" s="38"/>
      <c r="Z149" s="39"/>
      <c r="AA149" s="33"/>
      <c r="AB149" s="33"/>
      <c r="AC149" s="33"/>
      <c r="AD149" s="33"/>
      <c r="AE149" s="33"/>
    </row>
    <row r="150" spans="2:31" ht="14.25" customHeight="1" x14ac:dyDescent="0.2">
      <c r="B150" s="3">
        <v>4</v>
      </c>
      <c r="C150" s="49"/>
      <c r="D150" s="50"/>
      <c r="E150" s="62"/>
      <c r="F150" s="62"/>
      <c r="G150" s="62"/>
      <c r="H150" s="62"/>
      <c r="I150" s="56"/>
      <c r="J150" s="52"/>
      <c r="K150" s="56"/>
      <c r="L150" s="52"/>
      <c r="M150" s="56"/>
      <c r="N150" s="52"/>
      <c r="O150" s="56"/>
      <c r="P150" s="52"/>
      <c r="Q150" s="56" t="str">
        <f>IF(N150*3600+O150*60+P150=0," ",(N150*3600+O150*60+P150)-(K150*3600+L150*60+M150))</f>
        <v xml:space="preserve"> </v>
      </c>
      <c r="R150" s="52"/>
      <c r="S150" s="56"/>
      <c r="T150" s="52"/>
      <c r="U150" s="57" t="str">
        <f>IF(Q150=" "," ",#REF!/Q150*60/10)</f>
        <v xml:space="preserve"> </v>
      </c>
      <c r="V150" s="58"/>
      <c r="W150" s="57" t="str">
        <f>IF(S150=0," ",#REF!/S150*60/10)</f>
        <v xml:space="preserve"> </v>
      </c>
      <c r="X150" s="58"/>
      <c r="Y150" s="59" t="str">
        <f>IF(G150=0," ",(G150*I150*60/MIN(U150:X150))/1000)</f>
        <v xml:space="preserve"> </v>
      </c>
      <c r="Z150" s="60"/>
      <c r="AA150" s="33"/>
      <c r="AB150" s="33"/>
      <c r="AC150" s="33"/>
      <c r="AD150" s="33"/>
      <c r="AE150" s="33"/>
    </row>
    <row r="151" spans="2:31" ht="14.25" customHeight="1" x14ac:dyDescent="0.2">
      <c r="B151" s="3">
        <v>5</v>
      </c>
      <c r="C151" s="49"/>
      <c r="D151" s="50"/>
      <c r="E151" s="62"/>
      <c r="F151" s="62"/>
      <c r="G151" s="62"/>
      <c r="H151" s="62"/>
      <c r="I151" s="56"/>
      <c r="J151" s="52"/>
      <c r="K151" s="56"/>
      <c r="L151" s="52"/>
      <c r="M151" s="56"/>
      <c r="N151" s="52"/>
      <c r="O151" s="56"/>
      <c r="P151" s="52"/>
      <c r="Q151" s="56" t="str">
        <f>IF(N151*3600+O151*60+P151=0," ",(N151*3600+O151*60+P151)-(K151*3600+L151*60+M151))</f>
        <v xml:space="preserve"> </v>
      </c>
      <c r="R151" s="52"/>
      <c r="S151" s="56"/>
      <c r="T151" s="52"/>
      <c r="U151" s="57" t="str">
        <f>IF(Q151=" "," ",#REF!/Q151*60/10)</f>
        <v xml:space="preserve"> </v>
      </c>
      <c r="V151" s="58"/>
      <c r="W151" s="57" t="str">
        <f>IF(S151=0," ",#REF!/S151*60/10)</f>
        <v xml:space="preserve"> </v>
      </c>
      <c r="X151" s="58"/>
      <c r="Y151" s="59" t="str">
        <f>IF(G151=0," ",(G151*I151*60/MIN(U151:X151))/1000)</f>
        <v xml:space="preserve"> </v>
      </c>
      <c r="Z151" s="60"/>
      <c r="AA151" s="33"/>
      <c r="AB151" s="33"/>
      <c r="AC151" s="33"/>
      <c r="AD151" s="33"/>
      <c r="AE151" s="33"/>
    </row>
    <row r="152" spans="2:31" ht="14.25" customHeight="1" x14ac:dyDescent="0.2">
      <c r="B152" s="3">
        <v>6</v>
      </c>
      <c r="C152" s="49"/>
      <c r="D152" s="50"/>
      <c r="E152" s="62"/>
      <c r="F152" s="62"/>
      <c r="G152" s="62"/>
      <c r="H152" s="62"/>
      <c r="I152" s="56"/>
      <c r="J152" s="52"/>
      <c r="K152" s="56"/>
      <c r="L152" s="52"/>
      <c r="M152" s="56"/>
      <c r="N152" s="52"/>
      <c r="O152" s="56"/>
      <c r="P152" s="52"/>
      <c r="Q152" s="56" t="str">
        <f>IF(N152*3600+O152*60+P152=0," ",(N152*3600+O152*60+P152)-(K152*3600+L152*60+M152))</f>
        <v xml:space="preserve"> </v>
      </c>
      <c r="R152" s="52"/>
      <c r="S152" s="56"/>
      <c r="T152" s="52"/>
      <c r="U152" s="57" t="str">
        <f>IF(Q152=" "," ",#REF!/Q152*60/10)</f>
        <v xml:space="preserve"> </v>
      </c>
      <c r="V152" s="58"/>
      <c r="W152" s="57" t="str">
        <f>IF(S152=0," ",#REF!/S152*60/10)</f>
        <v xml:space="preserve"> </v>
      </c>
      <c r="X152" s="58"/>
      <c r="Y152" s="59" t="str">
        <f>IF(G152=0," ",(G152*I152*60/MIN(U152:X152))/1000)</f>
        <v xml:space="preserve"> </v>
      </c>
      <c r="Z152" s="60"/>
      <c r="AA152" s="33"/>
      <c r="AB152" s="33"/>
      <c r="AC152" s="33"/>
      <c r="AD152" s="33"/>
      <c r="AE152" s="33"/>
    </row>
    <row r="153" spans="2:31" ht="14.25" customHeight="1" thickBot="1" x14ac:dyDescent="0.25">
      <c r="B153" s="3">
        <v>7</v>
      </c>
      <c r="C153" s="49"/>
      <c r="D153" s="50"/>
      <c r="E153" s="61"/>
      <c r="F153" s="61"/>
      <c r="G153" s="62"/>
      <c r="H153" s="62"/>
      <c r="I153" s="56"/>
      <c r="J153" s="52"/>
      <c r="K153" s="56"/>
      <c r="L153" s="52"/>
      <c r="M153" s="56"/>
      <c r="N153" s="52"/>
      <c r="O153" s="56"/>
      <c r="P153" s="52"/>
      <c r="Q153" s="56" t="str">
        <f>IF(N153*3600+O153*60+P153=0," ",(N153*3600+O153*60+P153)-(K153*3600+L153*60+M153))</f>
        <v xml:space="preserve"> </v>
      </c>
      <c r="R153" s="52"/>
      <c r="S153" s="56"/>
      <c r="T153" s="52"/>
      <c r="U153" s="57" t="str">
        <f>IF(Q153=" "," ",#REF!/Q153*60/10)</f>
        <v xml:space="preserve"> </v>
      </c>
      <c r="V153" s="58"/>
      <c r="W153" s="57" t="str">
        <f>IF(S153=0," ",#REF!/S153*60/10)</f>
        <v xml:space="preserve"> </v>
      </c>
      <c r="X153" s="58"/>
      <c r="Y153" s="59" t="str">
        <f>IF(G153=0," ",(G153*I153*60/MIN(U153:X153))/1000)</f>
        <v xml:space="preserve"> </v>
      </c>
      <c r="Z153" s="60"/>
      <c r="AA153" s="33"/>
      <c r="AB153" s="33"/>
      <c r="AC153" s="33"/>
      <c r="AD153" s="33"/>
      <c r="AE153" s="33"/>
    </row>
    <row r="154" spans="2:31" ht="14.25" customHeight="1" thickBot="1" x14ac:dyDescent="0.25">
      <c r="B154" s="3">
        <v>8</v>
      </c>
      <c r="C154" s="49"/>
      <c r="D154" s="136"/>
      <c r="E154" s="116"/>
      <c r="F154" s="118"/>
      <c r="G154" s="52"/>
      <c r="H154" s="62"/>
      <c r="I154" s="56"/>
      <c r="J154" s="52"/>
      <c r="K154" s="56"/>
      <c r="L154" s="52"/>
      <c r="M154" s="56"/>
      <c r="N154" s="52"/>
      <c r="O154" s="56"/>
      <c r="P154" s="52"/>
      <c r="Q154" s="56" t="str">
        <f>IF(N154*3600+O154*60+P154=0," ",(N154*3600+O154*60+P154)-(K154*3600+L154*60+M154))</f>
        <v xml:space="preserve"> </v>
      </c>
      <c r="R154" s="52"/>
      <c r="S154" s="53" t="s">
        <v>61</v>
      </c>
      <c r="T154" s="54"/>
      <c r="U154" s="54"/>
      <c r="V154" s="54"/>
      <c r="W154" s="54"/>
      <c r="X154" s="54"/>
      <c r="Y154" s="54"/>
      <c r="Z154" s="55"/>
      <c r="AA154" s="33"/>
      <c r="AB154" s="33"/>
      <c r="AC154" s="33"/>
      <c r="AD154" s="33"/>
      <c r="AE154" s="33"/>
    </row>
    <row r="155" spans="2:31" ht="14.25" customHeight="1" x14ac:dyDescent="0.2">
      <c r="B155" s="3">
        <v>9</v>
      </c>
      <c r="C155" s="33"/>
      <c r="D155" s="33"/>
      <c r="E155" s="40"/>
      <c r="F155" s="41"/>
      <c r="G155" s="37"/>
      <c r="H155" s="39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</row>
    <row r="156" spans="2:31" ht="14.25" customHeight="1" x14ac:dyDescent="0.2">
      <c r="B156" s="3">
        <v>10</v>
      </c>
      <c r="C156" s="33"/>
      <c r="D156" s="33"/>
      <c r="E156" s="37"/>
      <c r="F156" s="39"/>
      <c r="G156" s="37"/>
      <c r="H156" s="39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</row>
    <row r="157" spans="2:31" ht="14.25" customHeight="1" x14ac:dyDescent="0.2">
      <c r="B157" s="3">
        <v>11</v>
      </c>
      <c r="C157" s="33"/>
      <c r="D157" s="33"/>
      <c r="E157" s="37"/>
      <c r="F157" s="39"/>
      <c r="G157" s="37"/>
      <c r="H157" s="39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</row>
    <row r="158" spans="2:31" ht="14.25" customHeight="1" x14ac:dyDescent="0.2">
      <c r="B158" s="3">
        <v>12</v>
      </c>
      <c r="C158" s="33"/>
      <c r="D158" s="33"/>
      <c r="E158" s="37"/>
      <c r="F158" s="39"/>
      <c r="G158" s="37"/>
      <c r="H158" s="39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</row>
    <row r="159" spans="2:31" ht="14.25" customHeight="1" x14ac:dyDescent="0.2">
      <c r="B159" s="3">
        <v>13</v>
      </c>
      <c r="C159" s="33"/>
      <c r="D159" s="33"/>
      <c r="E159" s="37"/>
      <c r="F159" s="39"/>
      <c r="G159" s="37"/>
      <c r="H159" s="39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</row>
    <row r="160" spans="2:31" ht="14.25" customHeight="1" x14ac:dyDescent="0.2">
      <c r="B160" s="3">
        <v>14</v>
      </c>
      <c r="C160" s="33"/>
      <c r="D160" s="33"/>
      <c r="E160" s="37"/>
      <c r="F160" s="39"/>
      <c r="G160" s="37"/>
      <c r="H160" s="39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</row>
    <row r="161" spans="2:31" ht="14.25" customHeight="1" x14ac:dyDescent="0.2">
      <c r="B161" s="3">
        <v>15</v>
      </c>
      <c r="C161" s="33"/>
      <c r="D161" s="33"/>
      <c r="E161" s="37"/>
      <c r="F161" s="39"/>
      <c r="G161" s="37"/>
      <c r="H161" s="39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</row>
    <row r="162" spans="2:31" ht="14.25" customHeight="1" x14ac:dyDescent="0.2">
      <c r="B162" s="4"/>
      <c r="C162" s="33"/>
      <c r="D162" s="33"/>
      <c r="E162" s="37"/>
      <c r="F162" s="39"/>
      <c r="G162" s="37"/>
      <c r="H162" s="39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</row>
    <row r="163" spans="2:31" ht="14.25" customHeight="1" x14ac:dyDescent="0.2">
      <c r="B163" s="11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</row>
    <row r="164" spans="2:31" ht="14.25" customHeight="1" x14ac:dyDescent="0.2">
      <c r="B164" s="2" t="s">
        <v>110</v>
      </c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</row>
    <row r="165" spans="2:31" ht="14.25" customHeight="1" x14ac:dyDescent="0.2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</row>
    <row r="166" spans="2:31" ht="14.25" customHeight="1" x14ac:dyDescent="0.2">
      <c r="B166" s="2"/>
      <c r="C166" s="2"/>
      <c r="D166" s="33" t="s">
        <v>79</v>
      </c>
      <c r="E166" s="33"/>
      <c r="F166" s="33"/>
      <c r="G166" s="33"/>
      <c r="H166" s="33">
        <v>3.5</v>
      </c>
      <c r="I166" s="33"/>
      <c r="J166" s="37">
        <v>400</v>
      </c>
      <c r="K166" s="38"/>
      <c r="L166" s="4">
        <v>19</v>
      </c>
      <c r="M166" s="37"/>
      <c r="N166" s="38"/>
      <c r="O166" s="39"/>
      <c r="P166" s="33" t="s">
        <v>81</v>
      </c>
      <c r="Q166" s="33"/>
      <c r="R166" s="33"/>
      <c r="S166" s="33"/>
      <c r="T166" s="33">
        <v>2.5</v>
      </c>
      <c r="U166" s="33"/>
      <c r="V166" s="37">
        <v>400</v>
      </c>
      <c r="W166" s="38"/>
      <c r="X166" s="4">
        <v>19</v>
      </c>
      <c r="Y166" s="37"/>
      <c r="Z166" s="38"/>
      <c r="AA166" s="39"/>
    </row>
    <row r="167" spans="2:31" ht="14.25" customHeight="1" x14ac:dyDescent="0.2">
      <c r="B167" s="2"/>
      <c r="C167" s="2"/>
      <c r="D167" s="35"/>
      <c r="E167" s="36"/>
      <c r="F167" s="4" t="s">
        <v>80</v>
      </c>
      <c r="G167" s="4"/>
      <c r="H167" s="4" t="s">
        <v>82</v>
      </c>
      <c r="I167" s="4"/>
      <c r="J167" s="4" t="s">
        <v>85</v>
      </c>
      <c r="K167" s="4"/>
      <c r="L167" s="33" t="s">
        <v>44</v>
      </c>
      <c r="M167" s="33"/>
      <c r="N167" s="33" t="s">
        <v>87</v>
      </c>
      <c r="O167" s="33"/>
      <c r="P167" s="35"/>
      <c r="Q167" s="36"/>
      <c r="R167" s="4" t="s">
        <v>80</v>
      </c>
      <c r="S167" s="4"/>
      <c r="T167" s="4" t="s">
        <v>82</v>
      </c>
      <c r="U167" s="4"/>
      <c r="V167" s="4" t="s">
        <v>85</v>
      </c>
      <c r="W167" s="4"/>
      <c r="X167" s="33" t="s">
        <v>44</v>
      </c>
      <c r="Y167" s="33"/>
      <c r="Z167" s="33" t="s">
        <v>87</v>
      </c>
      <c r="AA167" s="33"/>
    </row>
    <row r="168" spans="2:31" ht="14.25" customHeight="1" x14ac:dyDescent="0.2">
      <c r="B168" s="2"/>
      <c r="C168" s="2"/>
      <c r="D168" s="4" t="s">
        <v>84</v>
      </c>
      <c r="E168" s="4"/>
      <c r="F168" s="33">
        <f>L166*H166</f>
        <v>66.5</v>
      </c>
      <c r="G168" s="33"/>
      <c r="H168" s="33">
        <f>J166-2*F168</f>
        <v>267</v>
      </c>
      <c r="I168" s="33"/>
      <c r="J168" s="33">
        <f>3.14*(F168*2)</f>
        <v>417.62</v>
      </c>
      <c r="K168" s="33"/>
      <c r="L168" s="33">
        <f>J168+4*H168</f>
        <v>1485.62</v>
      </c>
      <c r="M168" s="33"/>
      <c r="N168" s="34">
        <f>L168/L168</f>
        <v>1</v>
      </c>
      <c r="O168" s="34"/>
      <c r="P168" s="4" t="s">
        <v>84</v>
      </c>
      <c r="Q168" s="4"/>
      <c r="R168" s="33">
        <f>X166*T166</f>
        <v>47.5</v>
      </c>
      <c r="S168" s="33"/>
      <c r="T168" s="33">
        <f>V166-2*R168</f>
        <v>305</v>
      </c>
      <c r="U168" s="33"/>
      <c r="V168" s="33">
        <f>3.14*(R168*2)</f>
        <v>298.3</v>
      </c>
      <c r="W168" s="33"/>
      <c r="X168" s="33">
        <f>V168+4*T168</f>
        <v>1518.3</v>
      </c>
      <c r="Y168" s="33"/>
      <c r="Z168" s="34">
        <f>X168/L168</f>
        <v>1.0219975498445093</v>
      </c>
      <c r="AA168" s="34"/>
    </row>
    <row r="169" spans="2:31" ht="14.25" customHeight="1" x14ac:dyDescent="0.2">
      <c r="B169" s="2"/>
      <c r="C169" s="2"/>
      <c r="D169" s="4" t="s">
        <v>83</v>
      </c>
      <c r="E169" s="4"/>
      <c r="F169" s="33">
        <f>F168-L166</f>
        <v>47.5</v>
      </c>
      <c r="G169" s="33"/>
      <c r="H169" s="33">
        <f>H168</f>
        <v>267</v>
      </c>
      <c r="I169" s="33"/>
      <c r="J169" s="33">
        <f t="shared" ref="J169:J170" si="8">3.14*(F169*2)</f>
        <v>298.3</v>
      </c>
      <c r="K169" s="33"/>
      <c r="L169" s="33">
        <f t="shared" ref="L169:L170" si="9">J169+4*H169</f>
        <v>1366.3</v>
      </c>
      <c r="M169" s="33"/>
      <c r="N169" s="34">
        <f>L169/L168</f>
        <v>0.91968336452121002</v>
      </c>
      <c r="O169" s="34"/>
      <c r="P169" s="4" t="s">
        <v>83</v>
      </c>
      <c r="Q169" s="4"/>
      <c r="R169" s="33">
        <f>R168-X166</f>
        <v>28.5</v>
      </c>
      <c r="S169" s="33"/>
      <c r="T169" s="33">
        <f>T168</f>
        <v>305</v>
      </c>
      <c r="U169" s="33"/>
      <c r="V169" s="33">
        <f t="shared" ref="V169:V170" si="10">3.14*(R169*2)</f>
        <v>178.98000000000002</v>
      </c>
      <c r="W169" s="33"/>
      <c r="X169" s="33">
        <f t="shared" ref="X169:X170" si="11">V169+4*T169</f>
        <v>1398.98</v>
      </c>
      <c r="Y169" s="33"/>
      <c r="Z169" s="34">
        <f>X169/L168</f>
        <v>0.94168091436571943</v>
      </c>
      <c r="AA169" s="34"/>
    </row>
    <row r="170" spans="2:31" ht="14.25" customHeight="1" x14ac:dyDescent="0.2">
      <c r="B170" s="2"/>
      <c r="C170" s="2"/>
      <c r="D170" s="4" t="s">
        <v>86</v>
      </c>
      <c r="E170" s="4"/>
      <c r="F170" s="33">
        <f>(F168+F169)/2</f>
        <v>57</v>
      </c>
      <c r="G170" s="33"/>
      <c r="H170" s="33">
        <f>H169</f>
        <v>267</v>
      </c>
      <c r="I170" s="33"/>
      <c r="J170" s="33">
        <f t="shared" si="8"/>
        <v>357.96000000000004</v>
      </c>
      <c r="K170" s="33"/>
      <c r="L170" s="33">
        <f t="shared" si="9"/>
        <v>1425.96</v>
      </c>
      <c r="M170" s="33"/>
      <c r="N170" s="34">
        <f>L170/L168</f>
        <v>0.95984168226060507</v>
      </c>
      <c r="O170" s="34"/>
      <c r="P170" s="4" t="s">
        <v>86</v>
      </c>
      <c r="Q170" s="4"/>
      <c r="R170" s="33">
        <f>(R168+R169)/2</f>
        <v>38</v>
      </c>
      <c r="S170" s="33"/>
      <c r="T170" s="33">
        <f>T169</f>
        <v>305</v>
      </c>
      <c r="U170" s="33"/>
      <c r="V170" s="33">
        <f t="shared" si="10"/>
        <v>238.64000000000001</v>
      </c>
      <c r="W170" s="33"/>
      <c r="X170" s="33">
        <f t="shared" si="11"/>
        <v>1458.64</v>
      </c>
      <c r="Y170" s="33"/>
      <c r="Z170" s="34">
        <f>X170/L168</f>
        <v>0.98183923210511448</v>
      </c>
      <c r="AA170" s="34"/>
    </row>
    <row r="171" spans="2:31" ht="14.25" customHeight="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2:31" ht="14.25" customHeight="1" x14ac:dyDescent="0.2">
      <c r="B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2:31" ht="14.25" customHeight="1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2:31" ht="14.25" customHeight="1" x14ac:dyDescent="0.2"/>
    <row r="175" spans="2:31" ht="14.25" customHeight="1" x14ac:dyDescent="0.2"/>
    <row r="176" spans="2:31" ht="14.25" customHeight="1" x14ac:dyDescent="0.2"/>
    <row r="177" spans="2:31" ht="15" customHeight="1" x14ac:dyDescent="0.2">
      <c r="B177" s="135" t="s">
        <v>108</v>
      </c>
      <c r="C177" s="135"/>
      <c r="D177" s="135"/>
      <c r="E177" s="135"/>
      <c r="F177" s="135"/>
      <c r="G177" s="135"/>
      <c r="H177" s="135"/>
      <c r="I177" s="135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135"/>
      <c r="V177" s="135"/>
      <c r="W177" s="135"/>
      <c r="X177" s="135"/>
      <c r="Y177" s="135"/>
      <c r="Z177" s="135"/>
      <c r="AA177" s="134" t="s">
        <v>48</v>
      </c>
      <c r="AB177" s="134"/>
      <c r="AC177" s="134"/>
      <c r="AD177" s="134"/>
      <c r="AE177" s="134"/>
    </row>
    <row r="178" spans="2:31" ht="15" customHeight="1" x14ac:dyDescent="0.2">
      <c r="B178" s="135"/>
      <c r="C178" s="135"/>
      <c r="D178" s="135"/>
      <c r="E178" s="135"/>
      <c r="F178" s="135"/>
      <c r="G178" s="135"/>
      <c r="H178" s="135"/>
      <c r="I178" s="135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135"/>
      <c r="V178" s="135"/>
      <c r="W178" s="135"/>
      <c r="X178" s="135"/>
      <c r="Y178" s="135"/>
      <c r="Z178" s="135"/>
      <c r="AA178" s="134"/>
      <c r="AB178" s="134"/>
      <c r="AC178" s="134"/>
      <c r="AD178" s="134"/>
      <c r="AE178" s="134"/>
    </row>
    <row r="179" spans="2:31" ht="15" customHeight="1" x14ac:dyDescent="0.2">
      <c r="B179"/>
      <c r="C179"/>
    </row>
    <row r="180" spans="2:31" ht="15" customHeight="1" x14ac:dyDescent="0.2">
      <c r="B180" s="132" t="s">
        <v>2</v>
      </c>
      <c r="C180" s="132"/>
      <c r="D180" s="132"/>
      <c r="E180" s="133" t="s">
        <v>0</v>
      </c>
      <c r="F180" s="133"/>
      <c r="G180" s="133"/>
      <c r="H180" s="133"/>
      <c r="I180" s="133"/>
      <c r="J180" s="133"/>
      <c r="L180" s="132" t="s">
        <v>109</v>
      </c>
      <c r="M180" s="132"/>
      <c r="N180" s="132"/>
      <c r="O180" s="132"/>
      <c r="P180" s="132"/>
      <c r="Q180" s="133"/>
      <c r="R180" s="133"/>
      <c r="S180" s="133"/>
      <c r="T180" s="133"/>
      <c r="U180" s="133"/>
      <c r="V180" s="133"/>
      <c r="X180" s="132" t="s">
        <v>1</v>
      </c>
      <c r="Y180" s="132"/>
      <c r="Z180" s="132"/>
      <c r="AA180" s="132"/>
      <c r="AB180" s="133"/>
      <c r="AC180" s="133"/>
      <c r="AD180" s="133"/>
    </row>
    <row r="181" spans="2:31" ht="15" customHeight="1" thickBot="1" x14ac:dyDescent="0.25">
      <c r="B181"/>
      <c r="C181"/>
    </row>
    <row r="182" spans="2:31" ht="15" customHeight="1" thickBot="1" x14ac:dyDescent="0.25">
      <c r="B182" s="33" t="s">
        <v>8</v>
      </c>
      <c r="C182" s="33"/>
      <c r="D182" s="33"/>
      <c r="E182" s="37" t="s">
        <v>39</v>
      </c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9"/>
      <c r="Q182" s="33" t="s">
        <v>31</v>
      </c>
      <c r="R182" s="33"/>
      <c r="S182" s="33"/>
      <c r="T182" s="33"/>
      <c r="U182" s="33"/>
      <c r="V182" s="116"/>
      <c r="W182" s="117"/>
      <c r="X182" s="131"/>
      <c r="Y182" s="116"/>
      <c r="Z182" s="117"/>
      <c r="AA182" s="117"/>
      <c r="AB182" s="117"/>
      <c r="AC182" s="117"/>
      <c r="AD182" s="117"/>
      <c r="AE182" s="118"/>
    </row>
    <row r="183" spans="2:31" ht="15" customHeight="1" thickBot="1" x14ac:dyDescent="0.25">
      <c r="B183" s="33" t="s">
        <v>10</v>
      </c>
      <c r="C183" s="33"/>
      <c r="D183" s="33"/>
      <c r="E183" s="37" t="s">
        <v>11</v>
      </c>
      <c r="F183" s="39"/>
      <c r="G183" s="128" t="s">
        <v>76</v>
      </c>
      <c r="H183" s="129"/>
      <c r="I183" s="129"/>
      <c r="J183" s="129"/>
      <c r="K183" s="129"/>
      <c r="L183" s="129"/>
      <c r="M183" s="129"/>
      <c r="N183" s="129"/>
      <c r="O183" s="129"/>
      <c r="P183" s="130"/>
      <c r="Q183" s="33" t="s">
        <v>32</v>
      </c>
      <c r="R183" s="33"/>
      <c r="S183" s="101" t="s">
        <v>46</v>
      </c>
      <c r="T183" s="101"/>
      <c r="U183" s="101"/>
      <c r="V183" s="33" t="s">
        <v>33</v>
      </c>
      <c r="W183" s="33"/>
      <c r="X183" s="101" t="s">
        <v>21</v>
      </c>
      <c r="Y183" s="101"/>
      <c r="Z183" s="101"/>
      <c r="AA183" s="33" t="s">
        <v>9</v>
      </c>
      <c r="AB183" s="33"/>
      <c r="AC183" s="101"/>
      <c r="AD183" s="101"/>
      <c r="AE183" s="101"/>
    </row>
    <row r="184" spans="2:31" ht="15" customHeight="1" thickBot="1" x14ac:dyDescent="0.25">
      <c r="B184" s="33"/>
      <c r="C184" s="33"/>
      <c r="D184" s="33"/>
      <c r="E184" s="37" t="s">
        <v>12</v>
      </c>
      <c r="F184" s="39"/>
      <c r="G184" s="37" t="s">
        <v>73</v>
      </c>
      <c r="H184" s="38"/>
      <c r="I184" s="39"/>
      <c r="J184" s="37" t="s">
        <v>13</v>
      </c>
      <c r="K184" s="38"/>
      <c r="L184" s="39"/>
      <c r="M184" s="37">
        <v>260</v>
      </c>
      <c r="N184" s="38"/>
      <c r="O184" s="38"/>
      <c r="P184" s="39"/>
      <c r="Q184" s="37" t="s">
        <v>23</v>
      </c>
      <c r="R184" s="38"/>
      <c r="S184" s="38"/>
      <c r="T184" s="39"/>
      <c r="U184" s="33" t="s">
        <v>47</v>
      </c>
      <c r="V184" s="33"/>
      <c r="W184" s="126"/>
      <c r="X184" s="127"/>
      <c r="Y184" s="38" t="s">
        <v>34</v>
      </c>
      <c r="Z184" s="38"/>
      <c r="AA184" s="42"/>
      <c r="AB184" s="66"/>
      <c r="AC184" s="66"/>
      <c r="AD184" s="66"/>
      <c r="AE184" s="43"/>
    </row>
    <row r="185" spans="2:31" ht="15" customHeight="1" x14ac:dyDescent="0.2">
      <c r="B185" s="33" t="s">
        <v>14</v>
      </c>
      <c r="C185" s="33"/>
      <c r="D185" s="33"/>
      <c r="E185" s="33" t="s">
        <v>16</v>
      </c>
      <c r="F185" s="33"/>
      <c r="G185" s="33"/>
      <c r="H185" s="37" t="s">
        <v>77</v>
      </c>
      <c r="I185" s="39"/>
      <c r="J185" s="120" t="s">
        <v>17</v>
      </c>
      <c r="K185" s="121"/>
      <c r="L185" s="121"/>
      <c r="M185" s="122"/>
      <c r="N185" s="37" t="s">
        <v>78</v>
      </c>
      <c r="O185" s="38"/>
      <c r="P185" s="39"/>
      <c r="Q185" s="123"/>
      <c r="R185" s="124"/>
      <c r="S185" s="124"/>
      <c r="T185" s="125"/>
      <c r="U185" s="37" t="s">
        <v>35</v>
      </c>
      <c r="V185" s="38"/>
      <c r="W185" s="38"/>
      <c r="X185" s="38"/>
      <c r="Y185" s="38"/>
      <c r="Z185" s="38"/>
      <c r="AA185" s="38"/>
      <c r="AB185" s="38"/>
      <c r="AC185" s="38"/>
      <c r="AD185" s="38"/>
      <c r="AE185" s="39"/>
    </row>
    <row r="186" spans="2:31" ht="15" customHeight="1" thickBot="1" x14ac:dyDescent="0.25">
      <c r="B186" s="33" t="s">
        <v>15</v>
      </c>
      <c r="C186" s="33"/>
      <c r="D186" s="33"/>
      <c r="E186" s="33" t="s">
        <v>19</v>
      </c>
      <c r="F186" s="33"/>
      <c r="G186" s="33"/>
      <c r="H186" s="33"/>
      <c r="I186" s="119" t="s">
        <v>62</v>
      </c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 t="s">
        <v>63</v>
      </c>
      <c r="V186" s="119"/>
      <c r="W186" s="119"/>
      <c r="X186" s="119"/>
      <c r="Y186" s="119"/>
      <c r="Z186" s="119"/>
      <c r="AA186" s="119"/>
      <c r="AB186" s="119"/>
      <c r="AC186" s="119"/>
      <c r="AD186" s="119"/>
      <c r="AE186" s="119"/>
    </row>
    <row r="187" spans="2:31" ht="15" customHeight="1" thickBot="1" x14ac:dyDescent="0.25">
      <c r="B187" s="33"/>
      <c r="C187" s="33"/>
      <c r="D187" s="33"/>
      <c r="E187" s="33" t="s">
        <v>20</v>
      </c>
      <c r="F187" s="33"/>
      <c r="G187" s="33"/>
      <c r="H187" s="33"/>
      <c r="I187" s="116"/>
      <c r="J187" s="117"/>
      <c r="K187" s="117"/>
      <c r="L187" s="117"/>
      <c r="M187" s="117"/>
      <c r="N187" s="117"/>
      <c r="O187" s="117"/>
      <c r="P187" s="117"/>
      <c r="Q187" s="117"/>
      <c r="R187" s="117"/>
      <c r="S187" s="117"/>
      <c r="T187" s="118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</row>
    <row r="188" spans="2:31" ht="15" customHeight="1" thickBot="1" x14ac:dyDescent="0.25">
      <c r="B188" s="33"/>
      <c r="C188" s="33"/>
      <c r="D188" s="33"/>
      <c r="E188" s="33" t="s">
        <v>22</v>
      </c>
      <c r="F188" s="33"/>
      <c r="G188" s="33"/>
      <c r="H188" s="33"/>
      <c r="I188" s="113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5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</row>
    <row r="189" spans="2:31" ht="15" customHeight="1" x14ac:dyDescent="0.2">
      <c r="B189" s="33"/>
      <c r="C189" s="33"/>
      <c r="D189" s="33"/>
      <c r="E189" s="33" t="s">
        <v>24</v>
      </c>
      <c r="F189" s="33"/>
      <c r="G189" s="33"/>
      <c r="H189" s="33"/>
      <c r="I189" s="101"/>
      <c r="J189" s="101"/>
      <c r="K189" s="101"/>
      <c r="L189" s="101"/>
      <c r="M189" s="37" t="s">
        <v>26</v>
      </c>
      <c r="N189" s="38"/>
      <c r="O189" s="39"/>
      <c r="P189" s="101" t="s">
        <v>71</v>
      </c>
      <c r="Q189" s="101"/>
      <c r="R189" s="101"/>
      <c r="S189" s="101"/>
      <c r="T189" s="101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</row>
    <row r="190" spans="2:31" ht="15" customHeight="1" x14ac:dyDescent="0.2">
      <c r="B190" s="33"/>
      <c r="C190" s="33"/>
      <c r="D190" s="33"/>
      <c r="E190" s="33" t="s">
        <v>43</v>
      </c>
      <c r="F190" s="33"/>
      <c r="G190" s="33"/>
      <c r="H190" s="33"/>
      <c r="I190" s="101" t="s">
        <v>65</v>
      </c>
      <c r="J190" s="101"/>
      <c r="K190" s="101"/>
      <c r="L190" s="101"/>
      <c r="M190" s="102"/>
      <c r="N190" s="102"/>
      <c r="O190" s="102"/>
      <c r="P190" s="102"/>
      <c r="Q190" s="102"/>
      <c r="R190" s="102"/>
      <c r="S190" s="102"/>
      <c r="T190" s="102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</row>
    <row r="191" spans="2:31" ht="15" customHeight="1" x14ac:dyDescent="0.2">
      <c r="B191" s="33" t="s">
        <v>25</v>
      </c>
      <c r="C191" s="33"/>
      <c r="D191" s="33"/>
      <c r="E191" s="33" t="s">
        <v>19</v>
      </c>
      <c r="F191" s="33"/>
      <c r="G191" s="33"/>
      <c r="H191" s="101" t="s">
        <v>68</v>
      </c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19"/>
      <c r="V191" s="119"/>
      <c r="W191" s="119"/>
      <c r="X191" s="119"/>
      <c r="Y191" s="119"/>
      <c r="Z191" s="119"/>
      <c r="AA191" s="119"/>
      <c r="AB191" s="119"/>
      <c r="AC191" s="119"/>
      <c r="AD191" s="119"/>
      <c r="AE191" s="119"/>
    </row>
    <row r="192" spans="2:31" ht="15" customHeight="1" x14ac:dyDescent="0.2">
      <c r="B192" s="33"/>
      <c r="C192" s="33"/>
      <c r="D192" s="33"/>
      <c r="E192" s="33" t="s">
        <v>27</v>
      </c>
      <c r="F192" s="33"/>
      <c r="G192" s="33"/>
      <c r="H192" s="101" t="s">
        <v>69</v>
      </c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19"/>
      <c r="V192" s="119"/>
      <c r="W192" s="119"/>
      <c r="X192" s="119"/>
      <c r="Y192" s="119"/>
      <c r="Z192" s="119"/>
      <c r="AA192" s="119"/>
      <c r="AB192" s="119"/>
      <c r="AC192" s="119"/>
      <c r="AD192" s="119"/>
      <c r="AE192" s="119"/>
    </row>
    <row r="193" spans="2:31" ht="15" customHeight="1" x14ac:dyDescent="0.2">
      <c r="B193" s="33"/>
      <c r="C193" s="33"/>
      <c r="D193" s="33"/>
      <c r="E193" s="33" t="s">
        <v>28</v>
      </c>
      <c r="F193" s="33"/>
      <c r="G193" s="33"/>
      <c r="H193" s="101" t="s">
        <v>72</v>
      </c>
      <c r="I193" s="101"/>
      <c r="J193" s="101"/>
      <c r="K193" s="101"/>
      <c r="L193" s="101"/>
      <c r="M193" s="101"/>
      <c r="N193" s="33" t="s">
        <v>29</v>
      </c>
      <c r="O193" s="33"/>
      <c r="P193" s="101">
        <v>1.2</v>
      </c>
      <c r="Q193" s="101"/>
      <c r="R193" s="101"/>
      <c r="S193" s="102"/>
      <c r="T193" s="102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119"/>
      <c r="AE193" s="119"/>
    </row>
    <row r="194" spans="2:31" ht="15" customHeight="1" x14ac:dyDescent="0.2">
      <c r="B194" s="33" t="s">
        <v>40</v>
      </c>
      <c r="C194" s="33"/>
      <c r="D194" s="33"/>
      <c r="E194" s="33" t="s">
        <v>41</v>
      </c>
      <c r="F194" s="33"/>
      <c r="G194" s="33"/>
      <c r="H194" s="101"/>
      <c r="I194" s="101"/>
      <c r="J194" s="101"/>
      <c r="K194" s="101"/>
      <c r="L194" s="101"/>
      <c r="M194" s="101"/>
      <c r="N194" s="33" t="s">
        <v>42</v>
      </c>
      <c r="O194" s="33"/>
      <c r="P194" s="101"/>
      <c r="Q194" s="101"/>
      <c r="R194" s="101"/>
      <c r="S194" s="102"/>
      <c r="T194" s="102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</row>
    <row r="195" spans="2:31" ht="15" customHeight="1" x14ac:dyDescent="0.2">
      <c r="B195" s="92" t="s">
        <v>96</v>
      </c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4"/>
      <c r="U195" s="33" t="s">
        <v>30</v>
      </c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</row>
    <row r="196" spans="2:31" ht="15" customHeight="1" x14ac:dyDescent="0.2">
      <c r="B196" s="95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7"/>
      <c r="U196" s="83" t="s">
        <v>64</v>
      </c>
      <c r="V196" s="84"/>
      <c r="W196" s="84"/>
      <c r="X196" s="84"/>
      <c r="Y196" s="84"/>
      <c r="Z196" s="84"/>
      <c r="AA196" s="84"/>
      <c r="AB196" s="84"/>
      <c r="AC196" s="84"/>
      <c r="AD196" s="84"/>
      <c r="AE196" s="85"/>
    </row>
    <row r="197" spans="2:31" ht="15" customHeight="1" x14ac:dyDescent="0.2">
      <c r="B197" s="95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7"/>
      <c r="U197" s="86"/>
      <c r="V197" s="87"/>
      <c r="W197" s="87"/>
      <c r="X197" s="87"/>
      <c r="Y197" s="87"/>
      <c r="Z197" s="87"/>
      <c r="AA197" s="87"/>
      <c r="AB197" s="87"/>
      <c r="AC197" s="87"/>
      <c r="AD197" s="87"/>
      <c r="AE197" s="88"/>
    </row>
    <row r="198" spans="2:31" ht="15" customHeight="1" x14ac:dyDescent="0.2">
      <c r="B198" s="95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7"/>
      <c r="U198" s="86"/>
      <c r="V198" s="87"/>
      <c r="W198" s="87"/>
      <c r="X198" s="87"/>
      <c r="Y198" s="87"/>
      <c r="Z198" s="87"/>
      <c r="AA198" s="87"/>
      <c r="AB198" s="87"/>
      <c r="AC198" s="87"/>
      <c r="AD198" s="87"/>
      <c r="AE198" s="88"/>
    </row>
    <row r="199" spans="2:31" ht="15" customHeight="1" x14ac:dyDescent="0.2">
      <c r="B199" s="95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7"/>
      <c r="U199" s="86"/>
      <c r="V199" s="87"/>
      <c r="W199" s="87"/>
      <c r="X199" s="87"/>
      <c r="Y199" s="87"/>
      <c r="Z199" s="87"/>
      <c r="AA199" s="87"/>
      <c r="AB199" s="87"/>
      <c r="AC199" s="87"/>
      <c r="AD199" s="87"/>
      <c r="AE199" s="88"/>
    </row>
    <row r="200" spans="2:31" ht="15" customHeight="1" x14ac:dyDescent="0.2">
      <c r="B200" s="95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7"/>
      <c r="U200" s="86"/>
      <c r="V200" s="87"/>
      <c r="W200" s="87"/>
      <c r="X200" s="87"/>
      <c r="Y200" s="87"/>
      <c r="Z200" s="87"/>
      <c r="AA200" s="87"/>
      <c r="AB200" s="87"/>
      <c r="AC200" s="87"/>
      <c r="AD200" s="87"/>
      <c r="AE200" s="88"/>
    </row>
    <row r="201" spans="2:31" ht="15" customHeight="1" x14ac:dyDescent="0.2">
      <c r="B201" s="95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7"/>
      <c r="U201" s="86"/>
      <c r="V201" s="87"/>
      <c r="W201" s="87"/>
      <c r="X201" s="87"/>
      <c r="Y201" s="87"/>
      <c r="Z201" s="87"/>
      <c r="AA201" s="87"/>
      <c r="AB201" s="87"/>
      <c r="AC201" s="87"/>
      <c r="AD201" s="87"/>
      <c r="AE201" s="88"/>
    </row>
    <row r="202" spans="2:31" ht="15" customHeight="1" x14ac:dyDescent="0.2">
      <c r="B202" s="98"/>
      <c r="C202" s="99"/>
      <c r="D202" s="99"/>
      <c r="E202" s="99"/>
      <c r="F202" s="99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100"/>
      <c r="U202" s="89"/>
      <c r="V202" s="90"/>
      <c r="W202" s="90"/>
      <c r="X202" s="90"/>
      <c r="Y202" s="90"/>
      <c r="Z202" s="90"/>
      <c r="AA202" s="90"/>
      <c r="AB202" s="90"/>
      <c r="AC202" s="90"/>
      <c r="AD202" s="90"/>
      <c r="AE202" s="91"/>
    </row>
    <row r="203" spans="2:31" ht="15" customHeight="1" x14ac:dyDescent="0.2">
      <c r="B203" s="77" t="s">
        <v>70</v>
      </c>
      <c r="C203" s="80" t="s">
        <v>52</v>
      </c>
      <c r="D203" s="81"/>
      <c r="E203" s="69" t="s">
        <v>53</v>
      </c>
      <c r="F203" s="69"/>
      <c r="G203" s="70" t="s">
        <v>54</v>
      </c>
      <c r="H203" s="33"/>
      <c r="I203" s="70" t="s">
        <v>55</v>
      </c>
      <c r="J203" s="33"/>
      <c r="K203" s="71" t="s">
        <v>51</v>
      </c>
      <c r="L203" s="72"/>
      <c r="M203" s="71" t="s">
        <v>56</v>
      </c>
      <c r="N203" s="72"/>
      <c r="O203" s="71" t="s">
        <v>57</v>
      </c>
      <c r="P203" s="72"/>
      <c r="Q203" s="82" t="s">
        <v>59</v>
      </c>
      <c r="R203" s="82"/>
      <c r="S203" s="104" t="s">
        <v>67</v>
      </c>
      <c r="T203" s="105"/>
      <c r="U203" s="105"/>
      <c r="V203" s="105"/>
      <c r="W203" s="105"/>
      <c r="X203" s="105"/>
      <c r="Y203" s="105"/>
      <c r="Z203" s="106"/>
      <c r="AA203" s="33" t="s">
        <v>3</v>
      </c>
      <c r="AB203" s="33"/>
      <c r="AC203" s="33"/>
      <c r="AD203" s="33"/>
      <c r="AE203" s="33"/>
    </row>
    <row r="204" spans="2:31" ht="15" customHeight="1" x14ac:dyDescent="0.2">
      <c r="B204" s="78"/>
      <c r="C204" s="81"/>
      <c r="D204" s="81"/>
      <c r="E204" s="69"/>
      <c r="F204" s="69"/>
      <c r="G204" s="33"/>
      <c r="H204" s="33"/>
      <c r="I204" s="33"/>
      <c r="J204" s="33"/>
      <c r="K204" s="73"/>
      <c r="L204" s="74"/>
      <c r="M204" s="73"/>
      <c r="N204" s="74"/>
      <c r="O204" s="73"/>
      <c r="P204" s="74"/>
      <c r="Q204" s="82"/>
      <c r="R204" s="82"/>
      <c r="S204" s="107"/>
      <c r="T204" s="108"/>
      <c r="U204" s="108"/>
      <c r="V204" s="108"/>
      <c r="W204" s="108"/>
      <c r="X204" s="108"/>
      <c r="Y204" s="108"/>
      <c r="Z204" s="109"/>
      <c r="AA204" s="103"/>
      <c r="AB204" s="103"/>
      <c r="AC204" s="103"/>
      <c r="AD204" s="103"/>
      <c r="AE204" s="103"/>
    </row>
    <row r="205" spans="2:31" ht="15" customHeight="1" x14ac:dyDescent="0.2">
      <c r="B205" s="78"/>
      <c r="C205" s="81"/>
      <c r="D205" s="81"/>
      <c r="E205" s="69"/>
      <c r="F205" s="69"/>
      <c r="G205" s="33"/>
      <c r="H205" s="33"/>
      <c r="I205" s="33"/>
      <c r="J205" s="33"/>
      <c r="K205" s="75"/>
      <c r="L205" s="76"/>
      <c r="M205" s="75"/>
      <c r="N205" s="76"/>
      <c r="O205" s="75"/>
      <c r="P205" s="76"/>
      <c r="Q205" s="82"/>
      <c r="R205" s="82"/>
      <c r="S205" s="107"/>
      <c r="T205" s="108"/>
      <c r="U205" s="108"/>
      <c r="V205" s="108"/>
      <c r="W205" s="108"/>
      <c r="X205" s="108"/>
      <c r="Y205" s="108"/>
      <c r="Z205" s="109"/>
      <c r="AA205" s="103"/>
      <c r="AB205" s="103"/>
      <c r="AC205" s="103"/>
      <c r="AD205" s="103"/>
      <c r="AE205" s="103"/>
    </row>
    <row r="206" spans="2:31" ht="15" customHeight="1" x14ac:dyDescent="0.2">
      <c r="B206" s="78"/>
      <c r="C206" s="82"/>
      <c r="D206" s="82"/>
      <c r="E206" s="82" t="s">
        <v>7</v>
      </c>
      <c r="F206" s="82"/>
      <c r="G206" s="33" t="s">
        <v>4</v>
      </c>
      <c r="H206" s="33"/>
      <c r="I206" s="33" t="s">
        <v>5</v>
      </c>
      <c r="J206" s="33"/>
      <c r="K206" s="82" t="s">
        <v>6</v>
      </c>
      <c r="L206" s="82"/>
      <c r="M206" s="82" t="s">
        <v>58</v>
      </c>
      <c r="N206" s="82"/>
      <c r="O206" s="82" t="s">
        <v>36</v>
      </c>
      <c r="P206" s="82"/>
      <c r="Q206" s="67" t="s">
        <v>37</v>
      </c>
      <c r="R206" s="68"/>
      <c r="S206" s="110"/>
      <c r="T206" s="111"/>
      <c r="U206" s="111"/>
      <c r="V206" s="111"/>
      <c r="W206" s="111"/>
      <c r="X206" s="111"/>
      <c r="Y206" s="111"/>
      <c r="Z206" s="112"/>
      <c r="AA206" s="103"/>
      <c r="AB206" s="103"/>
      <c r="AC206" s="103"/>
      <c r="AD206" s="103"/>
      <c r="AE206" s="103"/>
    </row>
    <row r="207" spans="2:31" ht="15" customHeight="1" x14ac:dyDescent="0.2">
      <c r="B207" s="79"/>
      <c r="C207" s="62"/>
      <c r="D207" s="62"/>
      <c r="E207" s="62"/>
      <c r="F207" s="62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10"/>
      <c r="AA207" s="103"/>
      <c r="AB207" s="103"/>
      <c r="AC207" s="103"/>
      <c r="AD207" s="103"/>
      <c r="AE207" s="103"/>
    </row>
    <row r="208" spans="2:31" ht="15" customHeight="1" x14ac:dyDescent="0.2">
      <c r="B208" s="6">
        <v>1</v>
      </c>
      <c r="C208" s="49"/>
      <c r="D208" s="50"/>
      <c r="E208" s="62"/>
      <c r="F208" s="62"/>
      <c r="G208" s="62"/>
      <c r="H208" s="62"/>
      <c r="I208" s="56"/>
      <c r="J208" s="52"/>
      <c r="K208" s="56"/>
      <c r="L208" s="52"/>
      <c r="M208" s="56"/>
      <c r="N208" s="52"/>
      <c r="O208" s="56"/>
      <c r="P208" s="52"/>
      <c r="Q208" s="62"/>
      <c r="R208" s="62"/>
      <c r="S208" s="62"/>
      <c r="T208" s="62"/>
      <c r="U208" s="63"/>
      <c r="V208" s="63"/>
      <c r="W208" s="63"/>
      <c r="X208" s="63"/>
      <c r="Y208" s="64"/>
      <c r="Z208" s="64"/>
      <c r="AA208" s="33"/>
      <c r="AB208" s="33"/>
      <c r="AC208" s="33"/>
      <c r="AD208" s="33"/>
      <c r="AE208" s="33"/>
    </row>
    <row r="209" spans="2:31" ht="15" customHeight="1" thickBot="1" x14ac:dyDescent="0.25">
      <c r="B209" s="3">
        <v>2</v>
      </c>
      <c r="C209" s="49"/>
      <c r="D209" s="50"/>
      <c r="E209" s="62"/>
      <c r="F209" s="62"/>
      <c r="G209" s="62"/>
      <c r="H209" s="62"/>
      <c r="I209" s="56"/>
      <c r="J209" s="52"/>
      <c r="K209" s="56"/>
      <c r="L209" s="52"/>
      <c r="M209" s="56"/>
      <c r="N209" s="52"/>
      <c r="O209" s="56"/>
      <c r="P209" s="52"/>
      <c r="Q209" s="62"/>
      <c r="R209" s="62"/>
      <c r="S209" s="62"/>
      <c r="T209" s="62"/>
      <c r="U209" s="63"/>
      <c r="V209" s="63"/>
      <c r="W209" s="63"/>
      <c r="X209" s="63"/>
      <c r="Y209" s="64"/>
      <c r="Z209" s="64"/>
      <c r="AA209" s="33"/>
      <c r="AB209" s="33"/>
      <c r="AC209" s="33"/>
      <c r="AD209" s="33"/>
      <c r="AE209" s="33"/>
    </row>
    <row r="210" spans="2:31" ht="15" customHeight="1" thickBot="1" x14ac:dyDescent="0.25">
      <c r="B210" s="3">
        <v>3</v>
      </c>
      <c r="C210" s="49"/>
      <c r="D210" s="50"/>
      <c r="E210" s="62"/>
      <c r="F210" s="62"/>
      <c r="G210" s="42"/>
      <c r="H210" s="66"/>
      <c r="I210" s="42"/>
      <c r="J210" s="43"/>
      <c r="K210" s="44"/>
      <c r="L210" s="45"/>
      <c r="M210" s="46">
        <v>148</v>
      </c>
      <c r="N210" s="47"/>
      <c r="O210" s="48" t="str">
        <f>IF(K210=0," ",M210/K210*60)</f>
        <v xml:space="preserve"> </v>
      </c>
      <c r="P210" s="48"/>
      <c r="Q210" s="65" t="str">
        <f>IF(K210=0," ",(G210*I210*60/O210)/1000)</f>
        <v xml:space="preserve"> </v>
      </c>
      <c r="R210" s="65"/>
      <c r="S210" s="37" t="s">
        <v>60</v>
      </c>
      <c r="T210" s="38"/>
      <c r="U210" s="38"/>
      <c r="V210" s="38"/>
      <c r="W210" s="38"/>
      <c r="X210" s="38"/>
      <c r="Y210" s="38"/>
      <c r="Z210" s="39"/>
      <c r="AA210" s="33"/>
      <c r="AB210" s="33"/>
      <c r="AC210" s="33"/>
      <c r="AD210" s="33"/>
      <c r="AE210" s="33"/>
    </row>
    <row r="211" spans="2:31" ht="15" customHeight="1" x14ac:dyDescent="0.2">
      <c r="B211" s="3">
        <v>4</v>
      </c>
      <c r="C211" s="49"/>
      <c r="D211" s="50"/>
      <c r="E211" s="62"/>
      <c r="F211" s="62"/>
      <c r="G211" s="62"/>
      <c r="H211" s="62"/>
      <c r="I211" s="56"/>
      <c r="J211" s="52"/>
      <c r="K211" s="56"/>
      <c r="L211" s="52"/>
      <c r="M211" s="56"/>
      <c r="N211" s="52"/>
      <c r="O211" s="56"/>
      <c r="P211" s="52"/>
      <c r="Q211" s="56" t="str">
        <f>IF(N211*3600+O211*60+P211=0," ",(N211*3600+O211*60+P211)-(K211*3600+L211*60+M211))</f>
        <v xml:space="preserve"> </v>
      </c>
      <c r="R211" s="52"/>
      <c r="S211" s="56"/>
      <c r="T211" s="52"/>
      <c r="U211" s="57" t="str">
        <f>IF(Q211=" "," ",#REF!/Q211*60/10)</f>
        <v xml:space="preserve"> </v>
      </c>
      <c r="V211" s="58"/>
      <c r="W211" s="57" t="str">
        <f>IF(S211=0," ",#REF!/S211*60/10)</f>
        <v xml:space="preserve"> </v>
      </c>
      <c r="X211" s="58"/>
      <c r="Y211" s="59" t="str">
        <f>IF(G211=0," ",(G211*I211*60/MIN(U211:X211))/1000)</f>
        <v xml:space="preserve"> </v>
      </c>
      <c r="Z211" s="60"/>
      <c r="AA211" s="33"/>
      <c r="AB211" s="33"/>
      <c r="AC211" s="33"/>
      <c r="AD211" s="33"/>
      <c r="AE211" s="33"/>
    </row>
    <row r="212" spans="2:31" ht="15" customHeight="1" thickBot="1" x14ac:dyDescent="0.25">
      <c r="B212" s="3">
        <v>5</v>
      </c>
      <c r="C212" s="49"/>
      <c r="D212" s="50"/>
      <c r="E212" s="61"/>
      <c r="F212" s="61"/>
      <c r="G212" s="62"/>
      <c r="H212" s="62"/>
      <c r="I212" s="56"/>
      <c r="J212" s="52"/>
      <c r="K212" s="56"/>
      <c r="L212" s="52"/>
      <c r="M212" s="56"/>
      <c r="N212" s="52"/>
      <c r="O212" s="56"/>
      <c r="P212" s="52"/>
      <c r="Q212" s="56" t="str">
        <f>IF(N212*3600+O212*60+P212=0," ",(N212*3600+O212*60+P212)-(K212*3600+L212*60+M212))</f>
        <v xml:space="preserve"> </v>
      </c>
      <c r="R212" s="52"/>
      <c r="S212" s="56"/>
      <c r="T212" s="52"/>
      <c r="U212" s="57" t="str">
        <f>IF(Q212=" "," ",#REF!/Q212*60/10)</f>
        <v xml:space="preserve"> </v>
      </c>
      <c r="V212" s="58"/>
      <c r="W212" s="57" t="str">
        <f>IF(S212=0," ",#REF!/S212*60/10)</f>
        <v xml:space="preserve"> </v>
      </c>
      <c r="X212" s="58"/>
      <c r="Y212" s="59" t="str">
        <f>IF(G212=0," ",(G212*I212*60/MIN(U212:X212))/1000)</f>
        <v xml:space="preserve"> </v>
      </c>
      <c r="Z212" s="60"/>
      <c r="AA212" s="33"/>
      <c r="AB212" s="33"/>
      <c r="AC212" s="33"/>
      <c r="AD212" s="33"/>
      <c r="AE212" s="33"/>
    </row>
    <row r="213" spans="2:31" ht="15" customHeight="1" thickBot="1" x14ac:dyDescent="0.25">
      <c r="B213" s="3">
        <v>6</v>
      </c>
      <c r="C213" s="12"/>
      <c r="D213" s="32"/>
      <c r="E213" s="42"/>
      <c r="F213" s="43"/>
      <c r="G213" s="51"/>
      <c r="H213" s="52"/>
      <c r="I213" s="14"/>
      <c r="J213" s="15"/>
      <c r="K213" s="14"/>
      <c r="L213" s="15"/>
      <c r="M213" s="14"/>
      <c r="N213" s="15"/>
      <c r="O213" s="14"/>
      <c r="P213" s="15"/>
      <c r="Q213" s="14" t="str">
        <f>IF(N213*3600+O213*60+P213=0," ",(N213*3600+O213*60+P213)-(K213*3600+L213*60+M213))</f>
        <v xml:space="preserve"> </v>
      </c>
      <c r="R213" s="15"/>
      <c r="S213" s="53" t="s">
        <v>61</v>
      </c>
      <c r="T213" s="54"/>
      <c r="U213" s="54"/>
      <c r="V213" s="54"/>
      <c r="W213" s="54"/>
      <c r="X213" s="54"/>
      <c r="Y213" s="54"/>
      <c r="Z213" s="55"/>
      <c r="AA213" s="33"/>
      <c r="AB213" s="33"/>
      <c r="AC213" s="33"/>
      <c r="AD213" s="33"/>
      <c r="AE213" s="33"/>
    </row>
    <row r="214" spans="2:31" ht="15" customHeight="1" x14ac:dyDescent="0.2">
      <c r="B214" s="3">
        <v>7</v>
      </c>
      <c r="C214" s="33"/>
      <c r="D214" s="33"/>
      <c r="E214" s="40"/>
      <c r="F214" s="41"/>
      <c r="G214" s="37"/>
      <c r="H214" s="39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</row>
    <row r="215" spans="2:31" ht="15" customHeight="1" x14ac:dyDescent="0.2">
      <c r="B215" s="3">
        <v>8</v>
      </c>
      <c r="C215" s="33"/>
      <c r="D215" s="33"/>
      <c r="E215" s="37"/>
      <c r="F215" s="39"/>
      <c r="G215" s="37"/>
      <c r="H215" s="39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</row>
    <row r="216" spans="2:31" ht="15" customHeight="1" x14ac:dyDescent="0.2">
      <c r="B216" s="3">
        <v>9</v>
      </c>
      <c r="C216" s="33"/>
      <c r="D216" s="33"/>
      <c r="E216" s="37"/>
      <c r="F216" s="39"/>
      <c r="G216" s="37"/>
      <c r="H216" s="39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</row>
    <row r="217" spans="2:31" ht="15" customHeight="1" x14ac:dyDescent="0.2">
      <c r="B217" s="3">
        <v>10</v>
      </c>
      <c r="C217" s="33"/>
      <c r="D217" s="33"/>
      <c r="E217" s="37"/>
      <c r="F217" s="39"/>
      <c r="G217" s="37"/>
      <c r="H217" s="39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</row>
    <row r="218" spans="2:31" ht="15" customHeight="1" x14ac:dyDescent="0.2">
      <c r="B218" s="3">
        <v>11</v>
      </c>
      <c r="C218" s="33"/>
      <c r="D218" s="33"/>
      <c r="E218" s="37"/>
      <c r="F218" s="39"/>
      <c r="G218" s="37"/>
      <c r="H218" s="39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</row>
    <row r="219" spans="2:31" ht="15" customHeight="1" x14ac:dyDescent="0.2">
      <c r="B219" s="3">
        <v>12</v>
      </c>
      <c r="C219" s="33"/>
      <c r="D219" s="33"/>
      <c r="E219" s="37"/>
      <c r="F219" s="39"/>
      <c r="G219" s="37"/>
      <c r="H219" s="39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</row>
    <row r="220" spans="2:31" ht="15" customHeight="1" x14ac:dyDescent="0.2">
      <c r="B220" s="3">
        <v>13</v>
      </c>
      <c r="C220" s="33"/>
      <c r="D220" s="33"/>
      <c r="E220" s="37"/>
      <c r="F220" s="39"/>
      <c r="G220" s="37"/>
      <c r="H220" s="39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</row>
    <row r="221" spans="2:31" ht="15" customHeight="1" x14ac:dyDescent="0.2">
      <c r="B221" s="3">
        <v>14</v>
      </c>
      <c r="C221" s="33"/>
      <c r="D221" s="33"/>
      <c r="E221" s="37"/>
      <c r="F221" s="39"/>
      <c r="G221" s="37"/>
      <c r="H221" s="39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</row>
    <row r="222" spans="2:31" ht="15" customHeight="1" x14ac:dyDescent="0.2">
      <c r="B222" s="3">
        <v>15</v>
      </c>
      <c r="C222" s="33"/>
      <c r="D222" s="33"/>
      <c r="E222" s="37"/>
      <c r="F222" s="39"/>
      <c r="G222" s="37"/>
      <c r="H222" s="39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</row>
    <row r="223" spans="2:31" ht="15" customHeight="1" x14ac:dyDescent="0.2">
      <c r="B223" s="4"/>
      <c r="C223" s="33"/>
      <c r="D223" s="33"/>
      <c r="E223" s="37"/>
      <c r="F223" s="39"/>
      <c r="G223" s="37"/>
      <c r="H223" s="39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</row>
    <row r="224" spans="2:31" ht="15" customHeight="1" x14ac:dyDescent="0.2">
      <c r="B224" s="11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</row>
    <row r="225" spans="2:31" ht="15" customHeight="1" x14ac:dyDescent="0.2">
      <c r="B225" s="2" t="s">
        <v>110</v>
      </c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</row>
    <row r="226" spans="2:31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</row>
    <row r="227" spans="2:31" ht="15" customHeight="1" x14ac:dyDescent="0.2">
      <c r="B227" s="2"/>
      <c r="C227" s="2"/>
      <c r="D227" s="33" t="s">
        <v>79</v>
      </c>
      <c r="E227" s="33"/>
      <c r="F227" s="33"/>
      <c r="G227" s="33"/>
      <c r="H227" s="33">
        <v>3.5</v>
      </c>
      <c r="I227" s="33"/>
      <c r="J227" s="37">
        <v>400</v>
      </c>
      <c r="K227" s="38"/>
      <c r="L227" s="4">
        <v>19</v>
      </c>
      <c r="M227" s="37"/>
      <c r="N227" s="38"/>
      <c r="O227" s="39"/>
      <c r="P227" s="33" t="s">
        <v>81</v>
      </c>
      <c r="Q227" s="33"/>
      <c r="R227" s="33"/>
      <c r="S227" s="33"/>
      <c r="T227" s="33">
        <v>2.5</v>
      </c>
      <c r="U227" s="33"/>
      <c r="V227" s="37">
        <v>400</v>
      </c>
      <c r="W227" s="38"/>
      <c r="X227" s="4">
        <v>19</v>
      </c>
      <c r="Y227" s="37"/>
      <c r="Z227" s="38"/>
      <c r="AA227" s="39"/>
    </row>
    <row r="228" spans="2:31" ht="15" customHeight="1" x14ac:dyDescent="0.2">
      <c r="B228" s="2"/>
      <c r="C228" s="2"/>
      <c r="D228" s="35"/>
      <c r="E228" s="36"/>
      <c r="F228" s="4" t="s">
        <v>80</v>
      </c>
      <c r="G228" s="4"/>
      <c r="H228" s="4" t="s">
        <v>82</v>
      </c>
      <c r="I228" s="4"/>
      <c r="J228" s="4" t="s">
        <v>85</v>
      </c>
      <c r="K228" s="4"/>
      <c r="L228" s="33" t="s">
        <v>44</v>
      </c>
      <c r="M228" s="33"/>
      <c r="N228" s="33" t="s">
        <v>87</v>
      </c>
      <c r="O228" s="33"/>
      <c r="P228" s="35"/>
      <c r="Q228" s="36"/>
      <c r="R228" s="4" t="s">
        <v>80</v>
      </c>
      <c r="S228" s="4"/>
      <c r="T228" s="4" t="s">
        <v>82</v>
      </c>
      <c r="U228" s="4"/>
      <c r="V228" s="4" t="s">
        <v>85</v>
      </c>
      <c r="W228" s="4"/>
      <c r="X228" s="33" t="s">
        <v>44</v>
      </c>
      <c r="Y228" s="33"/>
      <c r="Z228" s="33" t="s">
        <v>87</v>
      </c>
      <c r="AA228" s="33"/>
    </row>
    <row r="229" spans="2:31" ht="15" customHeight="1" x14ac:dyDescent="0.2">
      <c r="B229" s="2"/>
      <c r="C229" s="2"/>
      <c r="D229" s="4" t="s">
        <v>84</v>
      </c>
      <c r="E229" s="4"/>
      <c r="F229" s="33">
        <f>L227*H227</f>
        <v>66.5</v>
      </c>
      <c r="G229" s="33"/>
      <c r="H229" s="33">
        <f>J227-2*F229</f>
        <v>267</v>
      </c>
      <c r="I229" s="33"/>
      <c r="J229" s="33">
        <f>3.14*(F229*2)</f>
        <v>417.62</v>
      </c>
      <c r="K229" s="33"/>
      <c r="L229" s="33">
        <f>J229+4*H229</f>
        <v>1485.62</v>
      </c>
      <c r="M229" s="33"/>
      <c r="N229" s="34">
        <f>L229/L229</f>
        <v>1</v>
      </c>
      <c r="O229" s="34"/>
      <c r="P229" s="4" t="s">
        <v>84</v>
      </c>
      <c r="Q229" s="4"/>
      <c r="R229" s="33">
        <f>X227*T227</f>
        <v>47.5</v>
      </c>
      <c r="S229" s="33"/>
      <c r="T229" s="33">
        <f>V227-2*R229</f>
        <v>305</v>
      </c>
      <c r="U229" s="33"/>
      <c r="V229" s="33">
        <f>3.14*(R229*2)</f>
        <v>298.3</v>
      </c>
      <c r="W229" s="33"/>
      <c r="X229" s="33">
        <f>V229+4*T229</f>
        <v>1518.3</v>
      </c>
      <c r="Y229" s="33"/>
      <c r="Z229" s="34">
        <f>X229/L229</f>
        <v>1.0219975498445093</v>
      </c>
      <c r="AA229" s="34"/>
    </row>
    <row r="230" spans="2:31" ht="15" customHeight="1" x14ac:dyDescent="0.2">
      <c r="B230" s="2"/>
      <c r="C230" s="2"/>
      <c r="D230" s="4" t="s">
        <v>83</v>
      </c>
      <c r="E230" s="4"/>
      <c r="F230" s="33">
        <f>F229-L227</f>
        <v>47.5</v>
      </c>
      <c r="G230" s="33"/>
      <c r="H230" s="33">
        <f>H229</f>
        <v>267</v>
      </c>
      <c r="I230" s="33"/>
      <c r="J230" s="33">
        <f t="shared" ref="J230:J231" si="12">3.14*(F230*2)</f>
        <v>298.3</v>
      </c>
      <c r="K230" s="33"/>
      <c r="L230" s="33">
        <f t="shared" ref="L230:L231" si="13">J230+4*H230</f>
        <v>1366.3</v>
      </c>
      <c r="M230" s="33"/>
      <c r="N230" s="34">
        <f>L230/L229</f>
        <v>0.91968336452121002</v>
      </c>
      <c r="O230" s="34"/>
      <c r="P230" s="4" t="s">
        <v>83</v>
      </c>
      <c r="Q230" s="4"/>
      <c r="R230" s="33">
        <f>R229-X227</f>
        <v>28.5</v>
      </c>
      <c r="S230" s="33"/>
      <c r="T230" s="33">
        <f>T229</f>
        <v>305</v>
      </c>
      <c r="U230" s="33"/>
      <c r="V230" s="33">
        <f t="shared" ref="V230:V231" si="14">3.14*(R230*2)</f>
        <v>178.98000000000002</v>
      </c>
      <c r="W230" s="33"/>
      <c r="X230" s="33">
        <f t="shared" ref="X230:X231" si="15">V230+4*T230</f>
        <v>1398.98</v>
      </c>
      <c r="Y230" s="33"/>
      <c r="Z230" s="34">
        <f>X230/L229</f>
        <v>0.94168091436571943</v>
      </c>
      <c r="AA230" s="34"/>
    </row>
    <row r="231" spans="2:31" ht="15" customHeight="1" x14ac:dyDescent="0.2">
      <c r="B231" s="2"/>
      <c r="C231" s="2"/>
      <c r="D231" s="4" t="s">
        <v>86</v>
      </c>
      <c r="E231" s="4"/>
      <c r="F231" s="33">
        <f>(F229+F230)/2</f>
        <v>57</v>
      </c>
      <c r="G231" s="33"/>
      <c r="H231" s="33">
        <f>H230</f>
        <v>267</v>
      </c>
      <c r="I231" s="33"/>
      <c r="J231" s="33">
        <f t="shared" si="12"/>
        <v>357.96000000000004</v>
      </c>
      <c r="K231" s="33"/>
      <c r="L231" s="33">
        <f t="shared" si="13"/>
        <v>1425.96</v>
      </c>
      <c r="M231" s="33"/>
      <c r="N231" s="34">
        <f>L231/L229</f>
        <v>0.95984168226060507</v>
      </c>
      <c r="O231" s="34"/>
      <c r="P231" s="4" t="s">
        <v>86</v>
      </c>
      <c r="Q231" s="4"/>
      <c r="R231" s="33">
        <f>(R229+R230)/2</f>
        <v>38</v>
      </c>
      <c r="S231" s="33"/>
      <c r="T231" s="33">
        <f>T230</f>
        <v>305</v>
      </c>
      <c r="U231" s="33"/>
      <c r="V231" s="33">
        <f t="shared" si="14"/>
        <v>238.64000000000001</v>
      </c>
      <c r="W231" s="33"/>
      <c r="X231" s="33">
        <f t="shared" si="15"/>
        <v>1458.64</v>
      </c>
      <c r="Y231" s="33"/>
      <c r="Z231" s="34">
        <f>X231/L229</f>
        <v>0.98183923210511448</v>
      </c>
      <c r="AA231" s="34"/>
    </row>
    <row r="232" spans="2:31" ht="15" customHeight="1" x14ac:dyDescent="0.2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2:31" ht="15" customHeight="1" x14ac:dyDescent="0.2">
      <c r="B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2:31" ht="14.25" customHeight="1" x14ac:dyDescent="0.2"/>
  </sheetData>
  <mergeCells count="1358">
    <mergeCell ref="Y6:AE6"/>
    <mergeCell ref="B6:D6"/>
    <mergeCell ref="E6:P6"/>
    <mergeCell ref="Q6:U6"/>
    <mergeCell ref="V6:X6"/>
    <mergeCell ref="AB4:AD4"/>
    <mergeCell ref="B4:D4"/>
    <mergeCell ref="E4:J4"/>
    <mergeCell ref="L4:P4"/>
    <mergeCell ref="Q4:S4"/>
    <mergeCell ref="T4:V4"/>
    <mergeCell ref="X4:AA4"/>
    <mergeCell ref="B1:Z2"/>
    <mergeCell ref="AA1:AE2"/>
    <mergeCell ref="J9:M9"/>
    <mergeCell ref="N9:P9"/>
    <mergeCell ref="Q9:T9"/>
    <mergeCell ref="U9:AE9"/>
    <mergeCell ref="B9:D9"/>
    <mergeCell ref="E9:G9"/>
    <mergeCell ref="H9:I9"/>
    <mergeCell ref="U8:V8"/>
    <mergeCell ref="W8:X8"/>
    <mergeCell ref="Y8:Z8"/>
    <mergeCell ref="AA8:AE8"/>
    <mergeCell ref="E8:F8"/>
    <mergeCell ref="X7:Z7"/>
    <mergeCell ref="AA7:AB7"/>
    <mergeCell ref="AC7:AE7"/>
    <mergeCell ref="B7:D8"/>
    <mergeCell ref="E7:F7"/>
    <mergeCell ref="G7:P7"/>
    <mergeCell ref="Q7:R7"/>
    <mergeCell ref="S7:U7"/>
    <mergeCell ref="V7:W7"/>
    <mergeCell ref="G8:I8"/>
    <mergeCell ref="J8:L8"/>
    <mergeCell ref="M8:P8"/>
    <mergeCell ref="Q8:T8"/>
    <mergeCell ref="E15:G15"/>
    <mergeCell ref="H15:T15"/>
    <mergeCell ref="E16:G16"/>
    <mergeCell ref="B15:D17"/>
    <mergeCell ref="E14:H14"/>
    <mergeCell ref="I14:L14"/>
    <mergeCell ref="M14:T14"/>
    <mergeCell ref="I13:L13"/>
    <mergeCell ref="M13:O13"/>
    <mergeCell ref="P13:T13"/>
    <mergeCell ref="U11:AE18"/>
    <mergeCell ref="E12:H12"/>
    <mergeCell ref="I12:T12"/>
    <mergeCell ref="U10:AE10"/>
    <mergeCell ref="B10:D14"/>
    <mergeCell ref="E10:H10"/>
    <mergeCell ref="I10:T10"/>
    <mergeCell ref="E11:H11"/>
    <mergeCell ref="I11:T11"/>
    <mergeCell ref="E13:H13"/>
    <mergeCell ref="B27:B31"/>
    <mergeCell ref="C27:D29"/>
    <mergeCell ref="C30:D30"/>
    <mergeCell ref="U20:AE26"/>
    <mergeCell ref="B19:T26"/>
    <mergeCell ref="U19:AE19"/>
    <mergeCell ref="N18:O18"/>
    <mergeCell ref="P18:R18"/>
    <mergeCell ref="P17:R17"/>
    <mergeCell ref="S17:T18"/>
    <mergeCell ref="E17:G17"/>
    <mergeCell ref="H17:M17"/>
    <mergeCell ref="N17:O17"/>
    <mergeCell ref="B18:D18"/>
    <mergeCell ref="E18:G18"/>
    <mergeCell ref="H18:M18"/>
    <mergeCell ref="H16:T16"/>
    <mergeCell ref="Q32:R32"/>
    <mergeCell ref="S32:T32"/>
    <mergeCell ref="U32:V32"/>
    <mergeCell ref="W32:X32"/>
    <mergeCell ref="Y32:Z32"/>
    <mergeCell ref="AA32:AE32"/>
    <mergeCell ref="E32:F32"/>
    <mergeCell ref="G32:H32"/>
    <mergeCell ref="I32:J32"/>
    <mergeCell ref="K32:L32"/>
    <mergeCell ref="M32:N32"/>
    <mergeCell ref="O32:P32"/>
    <mergeCell ref="C32:D32"/>
    <mergeCell ref="C31:D31"/>
    <mergeCell ref="E31:F31"/>
    <mergeCell ref="E30:F30"/>
    <mergeCell ref="G30:H30"/>
    <mergeCell ref="I30:J30"/>
    <mergeCell ref="K30:L30"/>
    <mergeCell ref="M30:N30"/>
    <mergeCell ref="O30:P30"/>
    <mergeCell ref="AA28:AE31"/>
    <mergeCell ref="Q27:R29"/>
    <mergeCell ref="S27:Z30"/>
    <mergeCell ref="AA27:AE27"/>
    <mergeCell ref="Q30:R30"/>
    <mergeCell ref="E27:F29"/>
    <mergeCell ref="G27:H29"/>
    <mergeCell ref="I27:J29"/>
    <mergeCell ref="K27:L29"/>
    <mergeCell ref="M27:N29"/>
    <mergeCell ref="O27:P29"/>
    <mergeCell ref="Q34:R34"/>
    <mergeCell ref="S34:Z34"/>
    <mergeCell ref="AA34:AE34"/>
    <mergeCell ref="E34:F34"/>
    <mergeCell ref="G34:H34"/>
    <mergeCell ref="I34:J34"/>
    <mergeCell ref="K34:L34"/>
    <mergeCell ref="M34:N34"/>
    <mergeCell ref="O34:P34"/>
    <mergeCell ref="C34:D34"/>
    <mergeCell ref="Q33:R33"/>
    <mergeCell ref="S33:T33"/>
    <mergeCell ref="U33:V33"/>
    <mergeCell ref="W33:X33"/>
    <mergeCell ref="Y33:Z33"/>
    <mergeCell ref="AA33:AE33"/>
    <mergeCell ref="E33:F33"/>
    <mergeCell ref="G33:H33"/>
    <mergeCell ref="I33:J33"/>
    <mergeCell ref="K33:L33"/>
    <mergeCell ref="M33:N33"/>
    <mergeCell ref="O33:P33"/>
    <mergeCell ref="C33:D33"/>
    <mergeCell ref="Q36:R36"/>
    <mergeCell ref="S36:T36"/>
    <mergeCell ref="U36:V36"/>
    <mergeCell ref="W36:X36"/>
    <mergeCell ref="Y36:Z36"/>
    <mergeCell ref="AA36:AE36"/>
    <mergeCell ref="E36:F36"/>
    <mergeCell ref="G36:H36"/>
    <mergeCell ref="I36:J36"/>
    <mergeCell ref="K36:L36"/>
    <mergeCell ref="M36:N36"/>
    <mergeCell ref="O36:P36"/>
    <mergeCell ref="C36:D36"/>
    <mergeCell ref="Q35:R35"/>
    <mergeCell ref="S35:T35"/>
    <mergeCell ref="U35:V35"/>
    <mergeCell ref="W35:X35"/>
    <mergeCell ref="Y35:Z35"/>
    <mergeCell ref="AA35:AE35"/>
    <mergeCell ref="E35:F35"/>
    <mergeCell ref="G35:H35"/>
    <mergeCell ref="I35:J35"/>
    <mergeCell ref="K35:L35"/>
    <mergeCell ref="M35:N35"/>
    <mergeCell ref="O35:P35"/>
    <mergeCell ref="C35:D35"/>
    <mergeCell ref="W38:X38"/>
    <mergeCell ref="Y38:Z38"/>
    <mergeCell ref="AA38:AE38"/>
    <mergeCell ref="K38:L38"/>
    <mergeCell ref="M38:N38"/>
    <mergeCell ref="O38:P38"/>
    <mergeCell ref="Q38:R38"/>
    <mergeCell ref="S38:T38"/>
    <mergeCell ref="U38:V38"/>
    <mergeCell ref="C38:D38"/>
    <mergeCell ref="E38:F38"/>
    <mergeCell ref="G38:H38"/>
    <mergeCell ref="I38:J38"/>
    <mergeCell ref="W37:X37"/>
    <mergeCell ref="Y37:Z37"/>
    <mergeCell ref="AA37:AE37"/>
    <mergeCell ref="K37:L37"/>
    <mergeCell ref="M37:N37"/>
    <mergeCell ref="O37:P37"/>
    <mergeCell ref="Q37:R37"/>
    <mergeCell ref="S37:T37"/>
    <mergeCell ref="U37:V37"/>
    <mergeCell ref="C37:D37"/>
    <mergeCell ref="E37:F37"/>
    <mergeCell ref="G37:H37"/>
    <mergeCell ref="I37:J37"/>
    <mergeCell ref="W40:X40"/>
    <mergeCell ref="Y40:Z40"/>
    <mergeCell ref="AA40:AE40"/>
    <mergeCell ref="K40:L40"/>
    <mergeCell ref="M40:N40"/>
    <mergeCell ref="O40:P40"/>
    <mergeCell ref="Q40:R40"/>
    <mergeCell ref="S40:T40"/>
    <mergeCell ref="U40:V40"/>
    <mergeCell ref="C40:D40"/>
    <mergeCell ref="E40:F40"/>
    <mergeCell ref="G40:H40"/>
    <mergeCell ref="I40:J40"/>
    <mergeCell ref="K39:L39"/>
    <mergeCell ref="M39:N39"/>
    <mergeCell ref="O39:P39"/>
    <mergeCell ref="Q39:R39"/>
    <mergeCell ref="S39:Z39"/>
    <mergeCell ref="AA39:AE39"/>
    <mergeCell ref="C39:D39"/>
    <mergeCell ref="E39:F39"/>
    <mergeCell ref="G39:H39"/>
    <mergeCell ref="I39:J39"/>
    <mergeCell ref="W42:X42"/>
    <mergeCell ref="Y42:Z42"/>
    <mergeCell ref="AA42:AE42"/>
    <mergeCell ref="K42:L42"/>
    <mergeCell ref="M42:N42"/>
    <mergeCell ref="O42:P42"/>
    <mergeCell ref="Q42:R42"/>
    <mergeCell ref="S42:T42"/>
    <mergeCell ref="U42:V42"/>
    <mergeCell ref="C42:D42"/>
    <mergeCell ref="E42:F42"/>
    <mergeCell ref="G42:H42"/>
    <mergeCell ref="I42:J42"/>
    <mergeCell ref="W41:X41"/>
    <mergeCell ref="Y41:Z41"/>
    <mergeCell ref="AA41:AE41"/>
    <mergeCell ref="K41:L41"/>
    <mergeCell ref="M41:N41"/>
    <mergeCell ref="O41:P41"/>
    <mergeCell ref="Q41:R41"/>
    <mergeCell ref="S41:T41"/>
    <mergeCell ref="U41:V41"/>
    <mergeCell ref="C41:D41"/>
    <mergeCell ref="E41:F41"/>
    <mergeCell ref="G41:H41"/>
    <mergeCell ref="I41:J41"/>
    <mergeCell ref="W44:X44"/>
    <mergeCell ref="Y44:Z44"/>
    <mergeCell ref="AA44:AE44"/>
    <mergeCell ref="K44:L44"/>
    <mergeCell ref="M44:N44"/>
    <mergeCell ref="O44:P44"/>
    <mergeCell ref="Q44:R44"/>
    <mergeCell ref="S44:T44"/>
    <mergeCell ref="U44:V44"/>
    <mergeCell ref="C44:D44"/>
    <mergeCell ref="E44:F44"/>
    <mergeCell ref="G44:H44"/>
    <mergeCell ref="I44:J44"/>
    <mergeCell ref="W43:X43"/>
    <mergeCell ref="Y43:Z43"/>
    <mergeCell ref="AA43:AE43"/>
    <mergeCell ref="K43:L43"/>
    <mergeCell ref="M43:N43"/>
    <mergeCell ref="O43:P43"/>
    <mergeCell ref="Q43:R43"/>
    <mergeCell ref="S43:T43"/>
    <mergeCell ref="U43:V43"/>
    <mergeCell ref="C43:D43"/>
    <mergeCell ref="E43:F43"/>
    <mergeCell ref="G43:H43"/>
    <mergeCell ref="I43:J43"/>
    <mergeCell ref="Q46:R46"/>
    <mergeCell ref="S46:T46"/>
    <mergeCell ref="U46:V46"/>
    <mergeCell ref="W46:X46"/>
    <mergeCell ref="Y46:Z46"/>
    <mergeCell ref="AA46:AE46"/>
    <mergeCell ref="E46:F46"/>
    <mergeCell ref="G46:H46"/>
    <mergeCell ref="I46:J46"/>
    <mergeCell ref="K46:L46"/>
    <mergeCell ref="M46:N46"/>
    <mergeCell ref="O46:P46"/>
    <mergeCell ref="C46:D46"/>
    <mergeCell ref="Q45:R45"/>
    <mergeCell ref="S45:T45"/>
    <mergeCell ref="U45:V45"/>
    <mergeCell ref="W45:X45"/>
    <mergeCell ref="Y45:Z45"/>
    <mergeCell ref="AA45:AE45"/>
    <mergeCell ref="E45:F45"/>
    <mergeCell ref="G45:H45"/>
    <mergeCell ref="I45:J45"/>
    <mergeCell ref="K45:L45"/>
    <mergeCell ref="M45:N45"/>
    <mergeCell ref="O45:P45"/>
    <mergeCell ref="C45:D45"/>
    <mergeCell ref="D52:E52"/>
    <mergeCell ref="L52:M52"/>
    <mergeCell ref="N52:O52"/>
    <mergeCell ref="P52:Q52"/>
    <mergeCell ref="X52:Y52"/>
    <mergeCell ref="Z52:AA52"/>
    <mergeCell ref="D51:G51"/>
    <mergeCell ref="H51:I51"/>
    <mergeCell ref="J51:K51"/>
    <mergeCell ref="M51:O51"/>
    <mergeCell ref="P51:S51"/>
    <mergeCell ref="T51:U51"/>
    <mergeCell ref="V51:W51"/>
    <mergeCell ref="Y51:AA51"/>
    <mergeCell ref="Q47:R47"/>
    <mergeCell ref="S47:T47"/>
    <mergeCell ref="U47:V47"/>
    <mergeCell ref="W47:X47"/>
    <mergeCell ref="Y47:Z47"/>
    <mergeCell ref="AA47:AE47"/>
    <mergeCell ref="E47:F47"/>
    <mergeCell ref="G47:H47"/>
    <mergeCell ref="I47:J47"/>
    <mergeCell ref="K47:L47"/>
    <mergeCell ref="M47:N47"/>
    <mergeCell ref="O47:P47"/>
    <mergeCell ref="C47:D47"/>
    <mergeCell ref="Z54:AA54"/>
    <mergeCell ref="F55:G55"/>
    <mergeCell ref="H55:I55"/>
    <mergeCell ref="J55:K55"/>
    <mergeCell ref="L55:M55"/>
    <mergeCell ref="N55:O55"/>
    <mergeCell ref="R55:S55"/>
    <mergeCell ref="F54:G54"/>
    <mergeCell ref="H54:I54"/>
    <mergeCell ref="J54:K54"/>
    <mergeCell ref="L54:M54"/>
    <mergeCell ref="N54:O54"/>
    <mergeCell ref="R54:S54"/>
    <mergeCell ref="T54:U54"/>
    <mergeCell ref="V54:W54"/>
    <mergeCell ref="X54:Y54"/>
    <mergeCell ref="T53:U53"/>
    <mergeCell ref="V53:W53"/>
    <mergeCell ref="X53:Y53"/>
    <mergeCell ref="Z53:AA53"/>
    <mergeCell ref="F53:G53"/>
    <mergeCell ref="H53:I53"/>
    <mergeCell ref="J53:K53"/>
    <mergeCell ref="L53:M53"/>
    <mergeCell ref="N53:O53"/>
    <mergeCell ref="R53:S53"/>
    <mergeCell ref="E63:P63"/>
    <mergeCell ref="Q63:U63"/>
    <mergeCell ref="V63:X63"/>
    <mergeCell ref="Y63:AE63"/>
    <mergeCell ref="B63:D63"/>
    <mergeCell ref="L61:P61"/>
    <mergeCell ref="Q61:S61"/>
    <mergeCell ref="T61:V61"/>
    <mergeCell ref="X61:AA61"/>
    <mergeCell ref="AB61:AD61"/>
    <mergeCell ref="B61:D61"/>
    <mergeCell ref="E61:J61"/>
    <mergeCell ref="B58:Z59"/>
    <mergeCell ref="AA58:AE59"/>
    <mergeCell ref="T55:U55"/>
    <mergeCell ref="V55:W55"/>
    <mergeCell ref="X55:Y55"/>
    <mergeCell ref="Z55:AA55"/>
    <mergeCell ref="U66:AE66"/>
    <mergeCell ref="B66:D66"/>
    <mergeCell ref="E66:G66"/>
    <mergeCell ref="H66:I66"/>
    <mergeCell ref="J66:M66"/>
    <mergeCell ref="N66:P66"/>
    <mergeCell ref="Q66:T66"/>
    <mergeCell ref="M65:P65"/>
    <mergeCell ref="Q65:T65"/>
    <mergeCell ref="U65:V65"/>
    <mergeCell ref="W65:X65"/>
    <mergeCell ref="Y65:Z65"/>
    <mergeCell ref="AA65:AE65"/>
    <mergeCell ref="S64:U64"/>
    <mergeCell ref="V64:W64"/>
    <mergeCell ref="X64:Z64"/>
    <mergeCell ref="AA64:AB64"/>
    <mergeCell ref="AC64:AE64"/>
    <mergeCell ref="B64:D65"/>
    <mergeCell ref="E64:F64"/>
    <mergeCell ref="G64:P64"/>
    <mergeCell ref="Q64:R64"/>
    <mergeCell ref="E65:F65"/>
    <mergeCell ref="G65:I65"/>
    <mergeCell ref="J65:L65"/>
    <mergeCell ref="M71:T71"/>
    <mergeCell ref="B72:D74"/>
    <mergeCell ref="E72:G72"/>
    <mergeCell ref="H72:T72"/>
    <mergeCell ref="P70:T70"/>
    <mergeCell ref="E71:H71"/>
    <mergeCell ref="I71:L71"/>
    <mergeCell ref="E70:H70"/>
    <mergeCell ref="I70:L70"/>
    <mergeCell ref="M70:O70"/>
    <mergeCell ref="E69:H69"/>
    <mergeCell ref="I69:T69"/>
    <mergeCell ref="E68:H68"/>
    <mergeCell ref="I68:T68"/>
    <mergeCell ref="U68:AE75"/>
    <mergeCell ref="B67:D71"/>
    <mergeCell ref="E67:H67"/>
    <mergeCell ref="I67:T67"/>
    <mergeCell ref="U67:AE67"/>
    <mergeCell ref="K84:L86"/>
    <mergeCell ref="M84:N86"/>
    <mergeCell ref="B84:B88"/>
    <mergeCell ref="U77:AE83"/>
    <mergeCell ref="B76:T83"/>
    <mergeCell ref="U76:AE76"/>
    <mergeCell ref="B75:D75"/>
    <mergeCell ref="E75:G75"/>
    <mergeCell ref="H75:M75"/>
    <mergeCell ref="N74:O74"/>
    <mergeCell ref="P74:R74"/>
    <mergeCell ref="S74:T75"/>
    <mergeCell ref="N75:O75"/>
    <mergeCell ref="P75:R75"/>
    <mergeCell ref="E74:G74"/>
    <mergeCell ref="H74:M74"/>
    <mergeCell ref="E73:G73"/>
    <mergeCell ref="H73:T73"/>
    <mergeCell ref="Y89:Z89"/>
    <mergeCell ref="AA89:AE89"/>
    <mergeCell ref="M89:N89"/>
    <mergeCell ref="O89:P89"/>
    <mergeCell ref="Q89:R89"/>
    <mergeCell ref="S89:T89"/>
    <mergeCell ref="U89:V89"/>
    <mergeCell ref="W89:X89"/>
    <mergeCell ref="C89:D89"/>
    <mergeCell ref="E89:F89"/>
    <mergeCell ref="G89:H89"/>
    <mergeCell ref="I89:J89"/>
    <mergeCell ref="K89:L89"/>
    <mergeCell ref="C88:D88"/>
    <mergeCell ref="E88:F88"/>
    <mergeCell ref="K87:L87"/>
    <mergeCell ref="M87:N87"/>
    <mergeCell ref="O87:P87"/>
    <mergeCell ref="Q87:R87"/>
    <mergeCell ref="AA85:AE88"/>
    <mergeCell ref="C87:D87"/>
    <mergeCell ref="E87:F87"/>
    <mergeCell ref="G87:H87"/>
    <mergeCell ref="I87:J87"/>
    <mergeCell ref="O84:P86"/>
    <mergeCell ref="Q84:R86"/>
    <mergeCell ref="S84:Z87"/>
    <mergeCell ref="AA84:AE84"/>
    <mergeCell ref="C84:D86"/>
    <mergeCell ref="E84:F86"/>
    <mergeCell ref="G84:H86"/>
    <mergeCell ref="I84:J86"/>
    <mergeCell ref="K91:L91"/>
    <mergeCell ref="M91:N91"/>
    <mergeCell ref="O91:P91"/>
    <mergeCell ref="Q91:R91"/>
    <mergeCell ref="S91:Z91"/>
    <mergeCell ref="AA91:AE91"/>
    <mergeCell ref="C91:D91"/>
    <mergeCell ref="E91:F91"/>
    <mergeCell ref="G91:H91"/>
    <mergeCell ref="I91:J91"/>
    <mergeCell ref="AA90:AE90"/>
    <mergeCell ref="O90:P90"/>
    <mergeCell ref="Q90:R90"/>
    <mergeCell ref="S90:T90"/>
    <mergeCell ref="U90:V90"/>
    <mergeCell ref="W90:X90"/>
    <mergeCell ref="Y90:Z90"/>
    <mergeCell ref="C90:D90"/>
    <mergeCell ref="E90:F90"/>
    <mergeCell ref="G90:H90"/>
    <mergeCell ref="I90:J90"/>
    <mergeCell ref="K90:L90"/>
    <mergeCell ref="M90:N90"/>
    <mergeCell ref="AA93:AE93"/>
    <mergeCell ref="O93:P93"/>
    <mergeCell ref="Q93:R93"/>
    <mergeCell ref="S93:T93"/>
    <mergeCell ref="U93:V93"/>
    <mergeCell ref="W93:X93"/>
    <mergeCell ref="Y93:Z93"/>
    <mergeCell ref="C93:D93"/>
    <mergeCell ref="E93:F93"/>
    <mergeCell ref="G93:H93"/>
    <mergeCell ref="I93:J93"/>
    <mergeCell ref="K93:L93"/>
    <mergeCell ref="M93:N93"/>
    <mergeCell ref="Y92:Z92"/>
    <mergeCell ref="AA92:AE92"/>
    <mergeCell ref="M92:N92"/>
    <mergeCell ref="O92:P92"/>
    <mergeCell ref="Q92:R92"/>
    <mergeCell ref="S92:T92"/>
    <mergeCell ref="U92:V92"/>
    <mergeCell ref="W92:X92"/>
    <mergeCell ref="C92:D92"/>
    <mergeCell ref="E92:F92"/>
    <mergeCell ref="G92:H92"/>
    <mergeCell ref="I92:J92"/>
    <mergeCell ref="K92:L92"/>
    <mergeCell ref="Y95:Z95"/>
    <mergeCell ref="AA95:AE95"/>
    <mergeCell ref="M95:N95"/>
    <mergeCell ref="O95:P95"/>
    <mergeCell ref="Q95:R95"/>
    <mergeCell ref="S95:T95"/>
    <mergeCell ref="U95:V95"/>
    <mergeCell ref="W95:X95"/>
    <mergeCell ref="C95:D95"/>
    <mergeCell ref="E95:F95"/>
    <mergeCell ref="G95:H95"/>
    <mergeCell ref="I95:J95"/>
    <mergeCell ref="K95:L95"/>
    <mergeCell ref="W94:X94"/>
    <mergeCell ref="Y94:Z94"/>
    <mergeCell ref="AA94:AE94"/>
    <mergeCell ref="K94:L94"/>
    <mergeCell ref="M94:N94"/>
    <mergeCell ref="O94:P94"/>
    <mergeCell ref="Q94:R94"/>
    <mergeCell ref="S94:T94"/>
    <mergeCell ref="U94:V94"/>
    <mergeCell ref="C94:D94"/>
    <mergeCell ref="E94:F94"/>
    <mergeCell ref="G94:H94"/>
    <mergeCell ref="I94:J94"/>
    <mergeCell ref="Q97:R97"/>
    <mergeCell ref="S97:T97"/>
    <mergeCell ref="U97:V97"/>
    <mergeCell ref="W97:X97"/>
    <mergeCell ref="Y97:Z97"/>
    <mergeCell ref="AA97:AE97"/>
    <mergeCell ref="E97:F97"/>
    <mergeCell ref="G97:H97"/>
    <mergeCell ref="I97:J97"/>
    <mergeCell ref="K97:L97"/>
    <mergeCell ref="M97:N97"/>
    <mergeCell ref="O97:P97"/>
    <mergeCell ref="C97:D97"/>
    <mergeCell ref="O96:P96"/>
    <mergeCell ref="Q96:R96"/>
    <mergeCell ref="S96:Z96"/>
    <mergeCell ref="AA96:AE96"/>
    <mergeCell ref="C96:D96"/>
    <mergeCell ref="E96:F96"/>
    <mergeCell ref="G96:H96"/>
    <mergeCell ref="I96:J96"/>
    <mergeCell ref="K96:L96"/>
    <mergeCell ref="M96:N96"/>
    <mergeCell ref="Y99:Z99"/>
    <mergeCell ref="AA99:AE99"/>
    <mergeCell ref="M99:N99"/>
    <mergeCell ref="O99:P99"/>
    <mergeCell ref="Q99:R99"/>
    <mergeCell ref="S99:T99"/>
    <mergeCell ref="U99:V99"/>
    <mergeCell ref="W99:X99"/>
    <mergeCell ref="C99:D99"/>
    <mergeCell ref="E99:F99"/>
    <mergeCell ref="G99:H99"/>
    <mergeCell ref="I99:J99"/>
    <mergeCell ref="K99:L99"/>
    <mergeCell ref="S98:T98"/>
    <mergeCell ref="U98:V98"/>
    <mergeCell ref="W98:X98"/>
    <mergeCell ref="Y98:Z98"/>
    <mergeCell ref="AA98:AE98"/>
    <mergeCell ref="G98:H98"/>
    <mergeCell ref="I98:J98"/>
    <mergeCell ref="K98:L98"/>
    <mergeCell ref="M98:N98"/>
    <mergeCell ref="O98:P98"/>
    <mergeCell ref="Q98:R98"/>
    <mergeCell ref="C98:D98"/>
    <mergeCell ref="E98:F98"/>
    <mergeCell ref="Q101:R101"/>
    <mergeCell ref="S101:T101"/>
    <mergeCell ref="U101:V101"/>
    <mergeCell ref="W101:X101"/>
    <mergeCell ref="Y101:Z101"/>
    <mergeCell ref="AA101:AE101"/>
    <mergeCell ref="E101:F101"/>
    <mergeCell ref="G101:H101"/>
    <mergeCell ref="I101:J101"/>
    <mergeCell ref="K101:L101"/>
    <mergeCell ref="M101:N101"/>
    <mergeCell ref="O101:P101"/>
    <mergeCell ref="C101:D101"/>
    <mergeCell ref="AA100:AE100"/>
    <mergeCell ref="O100:P100"/>
    <mergeCell ref="Q100:R100"/>
    <mergeCell ref="S100:T100"/>
    <mergeCell ref="U100:V100"/>
    <mergeCell ref="W100:X100"/>
    <mergeCell ref="Y100:Z100"/>
    <mergeCell ref="C100:D100"/>
    <mergeCell ref="E100:F100"/>
    <mergeCell ref="G100:H100"/>
    <mergeCell ref="I100:J100"/>
    <mergeCell ref="K100:L100"/>
    <mergeCell ref="M100:N100"/>
    <mergeCell ref="Y103:Z103"/>
    <mergeCell ref="AA103:AE103"/>
    <mergeCell ref="M103:N103"/>
    <mergeCell ref="O103:P103"/>
    <mergeCell ref="Q103:R103"/>
    <mergeCell ref="S103:T103"/>
    <mergeCell ref="U103:V103"/>
    <mergeCell ref="W103:X103"/>
    <mergeCell ref="C103:D103"/>
    <mergeCell ref="E103:F103"/>
    <mergeCell ref="G103:H103"/>
    <mergeCell ref="I103:J103"/>
    <mergeCell ref="K103:L103"/>
    <mergeCell ref="S102:T102"/>
    <mergeCell ref="U102:V102"/>
    <mergeCell ref="W102:X102"/>
    <mergeCell ref="Y102:Z102"/>
    <mergeCell ref="AA102:AE102"/>
    <mergeCell ref="G102:H102"/>
    <mergeCell ref="I102:J102"/>
    <mergeCell ref="K102:L102"/>
    <mergeCell ref="M102:N102"/>
    <mergeCell ref="O102:P102"/>
    <mergeCell ref="Q102:R102"/>
    <mergeCell ref="C102:D102"/>
    <mergeCell ref="E102:F102"/>
    <mergeCell ref="Z109:AA109"/>
    <mergeCell ref="Y108:AA108"/>
    <mergeCell ref="D109:E109"/>
    <mergeCell ref="L109:M109"/>
    <mergeCell ref="N109:O109"/>
    <mergeCell ref="P109:Q109"/>
    <mergeCell ref="X109:Y109"/>
    <mergeCell ref="H108:I108"/>
    <mergeCell ref="J108:K108"/>
    <mergeCell ref="M108:O108"/>
    <mergeCell ref="P108:S108"/>
    <mergeCell ref="T108:U108"/>
    <mergeCell ref="V108:W108"/>
    <mergeCell ref="D108:G108"/>
    <mergeCell ref="AA104:AE104"/>
    <mergeCell ref="O104:P104"/>
    <mergeCell ref="Q104:R104"/>
    <mergeCell ref="S104:T104"/>
    <mergeCell ref="U104:V104"/>
    <mergeCell ref="W104:X104"/>
    <mergeCell ref="Y104:Z104"/>
    <mergeCell ref="C104:D104"/>
    <mergeCell ref="E104:F104"/>
    <mergeCell ref="G104:H104"/>
    <mergeCell ref="I104:J104"/>
    <mergeCell ref="K104:L104"/>
    <mergeCell ref="M104:N104"/>
    <mergeCell ref="T111:U111"/>
    <mergeCell ref="V111:W111"/>
    <mergeCell ref="X111:Y111"/>
    <mergeCell ref="Z111:AA111"/>
    <mergeCell ref="F111:G111"/>
    <mergeCell ref="H111:I111"/>
    <mergeCell ref="J111:K111"/>
    <mergeCell ref="L111:M111"/>
    <mergeCell ref="N111:O111"/>
    <mergeCell ref="R111:S111"/>
    <mergeCell ref="T110:U110"/>
    <mergeCell ref="V110:W110"/>
    <mergeCell ref="X110:Y110"/>
    <mergeCell ref="Z110:AA110"/>
    <mergeCell ref="F110:G110"/>
    <mergeCell ref="H110:I110"/>
    <mergeCell ref="J110:K110"/>
    <mergeCell ref="L110:M110"/>
    <mergeCell ref="N110:O110"/>
    <mergeCell ref="R110:S110"/>
    <mergeCell ref="Q121:U121"/>
    <mergeCell ref="V121:X121"/>
    <mergeCell ref="Y121:AE121"/>
    <mergeCell ref="B121:D121"/>
    <mergeCell ref="E121:P121"/>
    <mergeCell ref="X119:AA119"/>
    <mergeCell ref="AB119:AD119"/>
    <mergeCell ref="B119:D119"/>
    <mergeCell ref="E119:J119"/>
    <mergeCell ref="L119:P119"/>
    <mergeCell ref="Q119:S119"/>
    <mergeCell ref="T119:V119"/>
    <mergeCell ref="B116:Z117"/>
    <mergeCell ref="AA116:AE117"/>
    <mergeCell ref="T112:U112"/>
    <mergeCell ref="V112:W112"/>
    <mergeCell ref="X112:Y112"/>
    <mergeCell ref="Z112:AA112"/>
    <mergeCell ref="F112:G112"/>
    <mergeCell ref="H112:I112"/>
    <mergeCell ref="J112:K112"/>
    <mergeCell ref="L112:M112"/>
    <mergeCell ref="N112:O112"/>
    <mergeCell ref="R112:S112"/>
    <mergeCell ref="Q123:T123"/>
    <mergeCell ref="U123:V123"/>
    <mergeCell ref="W123:X123"/>
    <mergeCell ref="Y123:Z123"/>
    <mergeCell ref="AA123:AE123"/>
    <mergeCell ref="V122:W122"/>
    <mergeCell ref="X122:Z122"/>
    <mergeCell ref="AA122:AB122"/>
    <mergeCell ref="AC122:AE122"/>
    <mergeCell ref="B122:D123"/>
    <mergeCell ref="E122:F122"/>
    <mergeCell ref="G122:P122"/>
    <mergeCell ref="Q122:R122"/>
    <mergeCell ref="S122:U122"/>
    <mergeCell ref="E123:F123"/>
    <mergeCell ref="G123:I123"/>
    <mergeCell ref="J123:L123"/>
    <mergeCell ref="M123:P123"/>
    <mergeCell ref="E129:H129"/>
    <mergeCell ref="I129:L129"/>
    <mergeCell ref="M129:T129"/>
    <mergeCell ref="E128:H128"/>
    <mergeCell ref="I128:L128"/>
    <mergeCell ref="M128:O128"/>
    <mergeCell ref="P128:T128"/>
    <mergeCell ref="E127:H127"/>
    <mergeCell ref="I127:T127"/>
    <mergeCell ref="E126:H126"/>
    <mergeCell ref="I126:T126"/>
    <mergeCell ref="U126:AE133"/>
    <mergeCell ref="B125:D129"/>
    <mergeCell ref="E125:H125"/>
    <mergeCell ref="I125:T125"/>
    <mergeCell ref="U125:AE125"/>
    <mergeCell ref="E124:G124"/>
    <mergeCell ref="H124:I124"/>
    <mergeCell ref="J124:M124"/>
    <mergeCell ref="N124:P124"/>
    <mergeCell ref="Q124:T124"/>
    <mergeCell ref="U124:AE124"/>
    <mergeCell ref="B124:D124"/>
    <mergeCell ref="K142:L144"/>
    <mergeCell ref="M142:N144"/>
    <mergeCell ref="B142:B146"/>
    <mergeCell ref="U135:AE141"/>
    <mergeCell ref="B134:T141"/>
    <mergeCell ref="U134:AE134"/>
    <mergeCell ref="B133:D133"/>
    <mergeCell ref="E133:G133"/>
    <mergeCell ref="H132:M132"/>
    <mergeCell ref="N132:O132"/>
    <mergeCell ref="P132:R132"/>
    <mergeCell ref="S132:T133"/>
    <mergeCell ref="H133:M133"/>
    <mergeCell ref="N133:O133"/>
    <mergeCell ref="P133:R133"/>
    <mergeCell ref="E132:G132"/>
    <mergeCell ref="E131:G131"/>
    <mergeCell ref="H131:T131"/>
    <mergeCell ref="B130:D132"/>
    <mergeCell ref="E130:G130"/>
    <mergeCell ref="H130:T130"/>
    <mergeCell ref="Y147:Z147"/>
    <mergeCell ref="AA147:AE147"/>
    <mergeCell ref="M147:N147"/>
    <mergeCell ref="O147:P147"/>
    <mergeCell ref="Q147:R147"/>
    <mergeCell ref="S147:T147"/>
    <mergeCell ref="U147:V147"/>
    <mergeCell ref="W147:X147"/>
    <mergeCell ref="C147:D147"/>
    <mergeCell ref="E147:F147"/>
    <mergeCell ref="G147:H147"/>
    <mergeCell ref="I147:J147"/>
    <mergeCell ref="K147:L147"/>
    <mergeCell ref="C146:D146"/>
    <mergeCell ref="E146:F146"/>
    <mergeCell ref="K145:L145"/>
    <mergeCell ref="M145:N145"/>
    <mergeCell ref="O145:P145"/>
    <mergeCell ref="Q145:R145"/>
    <mergeCell ref="AA143:AE146"/>
    <mergeCell ref="C145:D145"/>
    <mergeCell ref="E145:F145"/>
    <mergeCell ref="G145:H145"/>
    <mergeCell ref="I145:J145"/>
    <mergeCell ref="O142:P144"/>
    <mergeCell ref="Q142:R144"/>
    <mergeCell ref="S142:Z145"/>
    <mergeCell ref="AA142:AE142"/>
    <mergeCell ref="C142:D144"/>
    <mergeCell ref="E142:F144"/>
    <mergeCell ref="G142:H144"/>
    <mergeCell ref="I142:J144"/>
    <mergeCell ref="K149:L149"/>
    <mergeCell ref="M149:N149"/>
    <mergeCell ref="O149:P149"/>
    <mergeCell ref="Q149:R149"/>
    <mergeCell ref="S149:Z149"/>
    <mergeCell ref="AA149:AE149"/>
    <mergeCell ref="C149:D149"/>
    <mergeCell ref="E149:F149"/>
    <mergeCell ref="G149:H149"/>
    <mergeCell ref="I149:J149"/>
    <mergeCell ref="AA148:AE148"/>
    <mergeCell ref="O148:P148"/>
    <mergeCell ref="Q148:R148"/>
    <mergeCell ref="S148:T148"/>
    <mergeCell ref="U148:V148"/>
    <mergeCell ref="W148:X148"/>
    <mergeCell ref="Y148:Z148"/>
    <mergeCell ref="C148:D148"/>
    <mergeCell ref="E148:F148"/>
    <mergeCell ref="G148:H148"/>
    <mergeCell ref="I148:J148"/>
    <mergeCell ref="K148:L148"/>
    <mergeCell ref="M148:N148"/>
    <mergeCell ref="AA151:AE151"/>
    <mergeCell ref="O151:P151"/>
    <mergeCell ref="Q151:R151"/>
    <mergeCell ref="S151:T151"/>
    <mergeCell ref="U151:V151"/>
    <mergeCell ref="W151:X151"/>
    <mergeCell ref="Y151:Z151"/>
    <mergeCell ref="C151:D151"/>
    <mergeCell ref="E151:F151"/>
    <mergeCell ref="G151:H151"/>
    <mergeCell ref="I151:J151"/>
    <mergeCell ref="K151:L151"/>
    <mergeCell ref="M151:N151"/>
    <mergeCell ref="Y150:Z150"/>
    <mergeCell ref="AA150:AE150"/>
    <mergeCell ref="M150:N150"/>
    <mergeCell ref="O150:P150"/>
    <mergeCell ref="Q150:R150"/>
    <mergeCell ref="S150:T150"/>
    <mergeCell ref="U150:V150"/>
    <mergeCell ref="W150:X150"/>
    <mergeCell ref="C150:D150"/>
    <mergeCell ref="E150:F150"/>
    <mergeCell ref="G150:H150"/>
    <mergeCell ref="I150:J150"/>
    <mergeCell ref="K150:L150"/>
    <mergeCell ref="S153:T153"/>
    <mergeCell ref="U153:V153"/>
    <mergeCell ref="W153:X153"/>
    <mergeCell ref="Y153:Z153"/>
    <mergeCell ref="AA153:AE153"/>
    <mergeCell ref="G153:H153"/>
    <mergeCell ref="I153:J153"/>
    <mergeCell ref="K153:L153"/>
    <mergeCell ref="M153:N153"/>
    <mergeCell ref="O153:P153"/>
    <mergeCell ref="Q153:R153"/>
    <mergeCell ref="C153:D153"/>
    <mergeCell ref="E153:F153"/>
    <mergeCell ref="Q152:R152"/>
    <mergeCell ref="S152:T152"/>
    <mergeCell ref="U152:V152"/>
    <mergeCell ref="W152:X152"/>
    <mergeCell ref="Y152:Z152"/>
    <mergeCell ref="AA152:AE152"/>
    <mergeCell ref="E152:F152"/>
    <mergeCell ref="G152:H152"/>
    <mergeCell ref="I152:J152"/>
    <mergeCell ref="K152:L152"/>
    <mergeCell ref="M152:N152"/>
    <mergeCell ref="O152:P152"/>
    <mergeCell ref="C152:D152"/>
    <mergeCell ref="Y155:Z155"/>
    <mergeCell ref="AA155:AE155"/>
    <mergeCell ref="M155:N155"/>
    <mergeCell ref="O155:P155"/>
    <mergeCell ref="Q155:R155"/>
    <mergeCell ref="S155:T155"/>
    <mergeCell ref="U155:V155"/>
    <mergeCell ref="W155:X155"/>
    <mergeCell ref="C155:D155"/>
    <mergeCell ref="E155:F155"/>
    <mergeCell ref="G155:H155"/>
    <mergeCell ref="I155:J155"/>
    <mergeCell ref="K155:L155"/>
    <mergeCell ref="S154:Z154"/>
    <mergeCell ref="AA154:AE154"/>
    <mergeCell ref="G154:H154"/>
    <mergeCell ref="I154:J154"/>
    <mergeCell ref="K154:L154"/>
    <mergeCell ref="M154:N154"/>
    <mergeCell ref="O154:P154"/>
    <mergeCell ref="Q154:R154"/>
    <mergeCell ref="C154:D154"/>
    <mergeCell ref="E154:F154"/>
    <mergeCell ref="Q157:R157"/>
    <mergeCell ref="S157:T157"/>
    <mergeCell ref="U157:V157"/>
    <mergeCell ref="W157:X157"/>
    <mergeCell ref="Y157:Z157"/>
    <mergeCell ref="AA157:AE157"/>
    <mergeCell ref="E157:F157"/>
    <mergeCell ref="G157:H157"/>
    <mergeCell ref="I157:J157"/>
    <mergeCell ref="K157:L157"/>
    <mergeCell ref="M157:N157"/>
    <mergeCell ref="O157:P157"/>
    <mergeCell ref="C157:D157"/>
    <mergeCell ref="AA156:AE156"/>
    <mergeCell ref="O156:P156"/>
    <mergeCell ref="Q156:R156"/>
    <mergeCell ref="S156:T156"/>
    <mergeCell ref="U156:V156"/>
    <mergeCell ref="W156:X156"/>
    <mergeCell ref="Y156:Z156"/>
    <mergeCell ref="C156:D156"/>
    <mergeCell ref="E156:F156"/>
    <mergeCell ref="G156:H156"/>
    <mergeCell ref="I156:J156"/>
    <mergeCell ref="K156:L156"/>
    <mergeCell ref="M156:N156"/>
    <mergeCell ref="Y159:Z159"/>
    <mergeCell ref="AA159:AE159"/>
    <mergeCell ref="M159:N159"/>
    <mergeCell ref="O159:P159"/>
    <mergeCell ref="Q159:R159"/>
    <mergeCell ref="S159:T159"/>
    <mergeCell ref="U159:V159"/>
    <mergeCell ref="W159:X159"/>
    <mergeCell ref="C159:D159"/>
    <mergeCell ref="E159:F159"/>
    <mergeCell ref="G159:H159"/>
    <mergeCell ref="I159:J159"/>
    <mergeCell ref="K159:L159"/>
    <mergeCell ref="S158:T158"/>
    <mergeCell ref="U158:V158"/>
    <mergeCell ref="W158:X158"/>
    <mergeCell ref="Y158:Z158"/>
    <mergeCell ref="AA158:AE158"/>
    <mergeCell ref="G158:H158"/>
    <mergeCell ref="I158:J158"/>
    <mergeCell ref="K158:L158"/>
    <mergeCell ref="M158:N158"/>
    <mergeCell ref="O158:P158"/>
    <mergeCell ref="Q158:R158"/>
    <mergeCell ref="C158:D158"/>
    <mergeCell ref="E158:F158"/>
    <mergeCell ref="Q161:R161"/>
    <mergeCell ref="S161:T161"/>
    <mergeCell ref="U161:V161"/>
    <mergeCell ref="W161:X161"/>
    <mergeCell ref="Y161:Z161"/>
    <mergeCell ref="AA161:AE161"/>
    <mergeCell ref="E161:F161"/>
    <mergeCell ref="G161:H161"/>
    <mergeCell ref="I161:J161"/>
    <mergeCell ref="K161:L161"/>
    <mergeCell ref="M161:N161"/>
    <mergeCell ref="O161:P161"/>
    <mergeCell ref="C161:D161"/>
    <mergeCell ref="AA160:AE160"/>
    <mergeCell ref="O160:P160"/>
    <mergeCell ref="Q160:R160"/>
    <mergeCell ref="S160:T160"/>
    <mergeCell ref="U160:V160"/>
    <mergeCell ref="W160:X160"/>
    <mergeCell ref="Y160:Z160"/>
    <mergeCell ref="C160:D160"/>
    <mergeCell ref="E160:F160"/>
    <mergeCell ref="G160:H160"/>
    <mergeCell ref="I160:J160"/>
    <mergeCell ref="K160:L160"/>
    <mergeCell ref="M160:N160"/>
    <mergeCell ref="D167:E167"/>
    <mergeCell ref="L167:M167"/>
    <mergeCell ref="N167:O167"/>
    <mergeCell ref="P167:Q167"/>
    <mergeCell ref="X167:Y167"/>
    <mergeCell ref="Z167:AA167"/>
    <mergeCell ref="T166:U166"/>
    <mergeCell ref="V166:W166"/>
    <mergeCell ref="Y166:AA166"/>
    <mergeCell ref="D166:G166"/>
    <mergeCell ref="H166:I166"/>
    <mergeCell ref="J166:K166"/>
    <mergeCell ref="M166:O166"/>
    <mergeCell ref="P166:S166"/>
    <mergeCell ref="S162:T162"/>
    <mergeCell ref="U162:V162"/>
    <mergeCell ref="W162:X162"/>
    <mergeCell ref="Y162:Z162"/>
    <mergeCell ref="AA162:AE162"/>
    <mergeCell ref="G162:H162"/>
    <mergeCell ref="I162:J162"/>
    <mergeCell ref="K162:L162"/>
    <mergeCell ref="M162:N162"/>
    <mergeCell ref="O162:P162"/>
    <mergeCell ref="Q162:R162"/>
    <mergeCell ref="C162:D162"/>
    <mergeCell ref="E162:F162"/>
    <mergeCell ref="R169:S169"/>
    <mergeCell ref="T169:U169"/>
    <mergeCell ref="V169:W169"/>
    <mergeCell ref="X169:Y169"/>
    <mergeCell ref="Z169:AA169"/>
    <mergeCell ref="X168:Y168"/>
    <mergeCell ref="Z168:AA168"/>
    <mergeCell ref="F169:G169"/>
    <mergeCell ref="H169:I169"/>
    <mergeCell ref="J169:K169"/>
    <mergeCell ref="L169:M169"/>
    <mergeCell ref="N169:O169"/>
    <mergeCell ref="F168:G168"/>
    <mergeCell ref="H168:I168"/>
    <mergeCell ref="J168:K168"/>
    <mergeCell ref="L168:M168"/>
    <mergeCell ref="N168:O168"/>
    <mergeCell ref="R168:S168"/>
    <mergeCell ref="T168:U168"/>
    <mergeCell ref="V168:W168"/>
    <mergeCell ref="V182:X182"/>
    <mergeCell ref="Y182:AE182"/>
    <mergeCell ref="B182:D182"/>
    <mergeCell ref="E182:P182"/>
    <mergeCell ref="Q182:U182"/>
    <mergeCell ref="X180:AA180"/>
    <mergeCell ref="AB180:AD180"/>
    <mergeCell ref="B180:D180"/>
    <mergeCell ref="E180:J180"/>
    <mergeCell ref="L180:P180"/>
    <mergeCell ref="Q180:S180"/>
    <mergeCell ref="T180:V180"/>
    <mergeCell ref="AA177:AE178"/>
    <mergeCell ref="X170:Y170"/>
    <mergeCell ref="Z170:AA170"/>
    <mergeCell ref="B177:Z178"/>
    <mergeCell ref="F170:G170"/>
    <mergeCell ref="H170:I170"/>
    <mergeCell ref="J170:K170"/>
    <mergeCell ref="L170:M170"/>
    <mergeCell ref="N170:O170"/>
    <mergeCell ref="R170:S170"/>
    <mergeCell ref="T170:U170"/>
    <mergeCell ref="V170:W170"/>
    <mergeCell ref="Y184:Z184"/>
    <mergeCell ref="AA184:AE184"/>
    <mergeCell ref="G184:I184"/>
    <mergeCell ref="J184:L184"/>
    <mergeCell ref="M184:P184"/>
    <mergeCell ref="Q184:T184"/>
    <mergeCell ref="U184:V184"/>
    <mergeCell ref="W184:X184"/>
    <mergeCell ref="Q183:R183"/>
    <mergeCell ref="S183:U183"/>
    <mergeCell ref="V183:W183"/>
    <mergeCell ref="X183:Z183"/>
    <mergeCell ref="AA183:AB183"/>
    <mergeCell ref="AC183:AE183"/>
    <mergeCell ref="B183:D184"/>
    <mergeCell ref="E183:F183"/>
    <mergeCell ref="G183:P183"/>
    <mergeCell ref="E184:F184"/>
    <mergeCell ref="M190:T190"/>
    <mergeCell ref="E190:H190"/>
    <mergeCell ref="E189:H189"/>
    <mergeCell ref="I189:L189"/>
    <mergeCell ref="M189:O189"/>
    <mergeCell ref="P189:T189"/>
    <mergeCell ref="E188:H188"/>
    <mergeCell ref="I188:T188"/>
    <mergeCell ref="E187:H187"/>
    <mergeCell ref="I187:T187"/>
    <mergeCell ref="B186:D190"/>
    <mergeCell ref="E186:H186"/>
    <mergeCell ref="I186:T186"/>
    <mergeCell ref="U186:AE186"/>
    <mergeCell ref="U187:AE194"/>
    <mergeCell ref="I190:L190"/>
    <mergeCell ref="U185:AE185"/>
    <mergeCell ref="B185:D185"/>
    <mergeCell ref="E185:G185"/>
    <mergeCell ref="H185:I185"/>
    <mergeCell ref="J185:M185"/>
    <mergeCell ref="N185:P185"/>
    <mergeCell ref="Q185:T185"/>
    <mergeCell ref="B203:B207"/>
    <mergeCell ref="C203:D205"/>
    <mergeCell ref="C206:D206"/>
    <mergeCell ref="U196:AE202"/>
    <mergeCell ref="B195:T202"/>
    <mergeCell ref="U195:AE195"/>
    <mergeCell ref="E194:G194"/>
    <mergeCell ref="H194:M194"/>
    <mergeCell ref="N194:O194"/>
    <mergeCell ref="P194:R194"/>
    <mergeCell ref="S193:T194"/>
    <mergeCell ref="E193:G193"/>
    <mergeCell ref="H193:M193"/>
    <mergeCell ref="B194:D194"/>
    <mergeCell ref="E192:G192"/>
    <mergeCell ref="H192:T192"/>
    <mergeCell ref="B191:D193"/>
    <mergeCell ref="E191:G191"/>
    <mergeCell ref="H191:T191"/>
    <mergeCell ref="N193:O193"/>
    <mergeCell ref="P193:R193"/>
    <mergeCell ref="C207:D207"/>
    <mergeCell ref="E207:F207"/>
    <mergeCell ref="E206:F206"/>
    <mergeCell ref="G206:H206"/>
    <mergeCell ref="I206:J206"/>
    <mergeCell ref="K206:L206"/>
    <mergeCell ref="M206:N206"/>
    <mergeCell ref="O206:P206"/>
    <mergeCell ref="AA204:AE207"/>
    <mergeCell ref="Q203:R205"/>
    <mergeCell ref="S203:Z206"/>
    <mergeCell ref="AA203:AE203"/>
    <mergeCell ref="Q206:R206"/>
    <mergeCell ref="E203:F205"/>
    <mergeCell ref="G203:H205"/>
    <mergeCell ref="I203:J205"/>
    <mergeCell ref="K203:L205"/>
    <mergeCell ref="M203:N205"/>
    <mergeCell ref="O203:P205"/>
    <mergeCell ref="Q209:R209"/>
    <mergeCell ref="S209:T209"/>
    <mergeCell ref="U209:V209"/>
    <mergeCell ref="W209:X209"/>
    <mergeCell ref="Y209:Z209"/>
    <mergeCell ref="AA209:AE209"/>
    <mergeCell ref="E209:F209"/>
    <mergeCell ref="G209:H209"/>
    <mergeCell ref="I209:J209"/>
    <mergeCell ref="K209:L209"/>
    <mergeCell ref="M209:N209"/>
    <mergeCell ref="O209:P209"/>
    <mergeCell ref="C209:D209"/>
    <mergeCell ref="Q208:R208"/>
    <mergeCell ref="S208:T208"/>
    <mergeCell ref="U208:V208"/>
    <mergeCell ref="W208:X208"/>
    <mergeCell ref="Y208:Z208"/>
    <mergeCell ref="AA208:AE208"/>
    <mergeCell ref="E208:F208"/>
    <mergeCell ref="G208:H208"/>
    <mergeCell ref="I208:J208"/>
    <mergeCell ref="K208:L208"/>
    <mergeCell ref="M208:N208"/>
    <mergeCell ref="O208:P208"/>
    <mergeCell ref="C208:D208"/>
    <mergeCell ref="Q211:R211"/>
    <mergeCell ref="S211:T211"/>
    <mergeCell ref="U211:V211"/>
    <mergeCell ref="W211:X211"/>
    <mergeCell ref="Y211:Z211"/>
    <mergeCell ref="AA211:AE211"/>
    <mergeCell ref="E211:F211"/>
    <mergeCell ref="G211:H211"/>
    <mergeCell ref="I211:J211"/>
    <mergeCell ref="K211:L211"/>
    <mergeCell ref="M211:N211"/>
    <mergeCell ref="O211:P211"/>
    <mergeCell ref="C211:D211"/>
    <mergeCell ref="Q210:R210"/>
    <mergeCell ref="S210:Z210"/>
    <mergeCell ref="AA210:AE210"/>
    <mergeCell ref="E210:F210"/>
    <mergeCell ref="G210:H210"/>
    <mergeCell ref="I210:J210"/>
    <mergeCell ref="K210:L210"/>
    <mergeCell ref="M210:N210"/>
    <mergeCell ref="O210:P210"/>
    <mergeCell ref="C210:D210"/>
    <mergeCell ref="E213:F213"/>
    <mergeCell ref="G213:H213"/>
    <mergeCell ref="S213:Z213"/>
    <mergeCell ref="AA213:AE213"/>
    <mergeCell ref="Q212:R212"/>
    <mergeCell ref="S212:T212"/>
    <mergeCell ref="U212:V212"/>
    <mergeCell ref="W212:X212"/>
    <mergeCell ref="Y212:Z212"/>
    <mergeCell ref="AA212:AE212"/>
    <mergeCell ref="E212:F212"/>
    <mergeCell ref="G212:H212"/>
    <mergeCell ref="I212:J212"/>
    <mergeCell ref="K212:L212"/>
    <mergeCell ref="M212:N212"/>
    <mergeCell ref="O212:P212"/>
    <mergeCell ref="C212:D212"/>
    <mergeCell ref="W215:X215"/>
    <mergeCell ref="Y215:Z215"/>
    <mergeCell ref="AA215:AE215"/>
    <mergeCell ref="K215:L215"/>
    <mergeCell ref="M215:N215"/>
    <mergeCell ref="O215:P215"/>
    <mergeCell ref="Q215:R215"/>
    <mergeCell ref="S215:T215"/>
    <mergeCell ref="U215:V215"/>
    <mergeCell ref="C215:D215"/>
    <mergeCell ref="E215:F215"/>
    <mergeCell ref="G215:H215"/>
    <mergeCell ref="I215:J215"/>
    <mergeCell ref="W214:X214"/>
    <mergeCell ref="Y214:Z214"/>
    <mergeCell ref="AA214:AE214"/>
    <mergeCell ref="K214:L214"/>
    <mergeCell ref="M214:N214"/>
    <mergeCell ref="O214:P214"/>
    <mergeCell ref="Q214:R214"/>
    <mergeCell ref="S214:T214"/>
    <mergeCell ref="U214:V214"/>
    <mergeCell ref="C214:D214"/>
    <mergeCell ref="E214:F214"/>
    <mergeCell ref="G214:H214"/>
    <mergeCell ref="I214:J214"/>
    <mergeCell ref="W217:X217"/>
    <mergeCell ref="Y217:Z217"/>
    <mergeCell ref="AA217:AE217"/>
    <mergeCell ref="K217:L217"/>
    <mergeCell ref="M217:N217"/>
    <mergeCell ref="O217:P217"/>
    <mergeCell ref="Q217:R217"/>
    <mergeCell ref="S217:T217"/>
    <mergeCell ref="U217:V217"/>
    <mergeCell ref="C217:D217"/>
    <mergeCell ref="E217:F217"/>
    <mergeCell ref="G217:H217"/>
    <mergeCell ref="I217:J217"/>
    <mergeCell ref="W216:X216"/>
    <mergeCell ref="Y216:Z216"/>
    <mergeCell ref="AA216:AE216"/>
    <mergeCell ref="K216:L216"/>
    <mergeCell ref="M216:N216"/>
    <mergeCell ref="O216:P216"/>
    <mergeCell ref="Q216:R216"/>
    <mergeCell ref="S216:T216"/>
    <mergeCell ref="U216:V216"/>
    <mergeCell ref="C216:D216"/>
    <mergeCell ref="E216:F216"/>
    <mergeCell ref="G216:H216"/>
    <mergeCell ref="I216:J216"/>
    <mergeCell ref="Q219:R219"/>
    <mergeCell ref="S219:T219"/>
    <mergeCell ref="U219:V219"/>
    <mergeCell ref="W219:X219"/>
    <mergeCell ref="Y219:Z219"/>
    <mergeCell ref="AA219:AE219"/>
    <mergeCell ref="E219:F219"/>
    <mergeCell ref="G219:H219"/>
    <mergeCell ref="I219:J219"/>
    <mergeCell ref="K219:L219"/>
    <mergeCell ref="M219:N219"/>
    <mergeCell ref="O219:P219"/>
    <mergeCell ref="C219:D219"/>
    <mergeCell ref="W218:X218"/>
    <mergeCell ref="Y218:Z218"/>
    <mergeCell ref="AA218:AE218"/>
    <mergeCell ref="K218:L218"/>
    <mergeCell ref="M218:N218"/>
    <mergeCell ref="O218:P218"/>
    <mergeCell ref="Q218:R218"/>
    <mergeCell ref="S218:T218"/>
    <mergeCell ref="U218:V218"/>
    <mergeCell ref="C218:D218"/>
    <mergeCell ref="E218:F218"/>
    <mergeCell ref="G218:H218"/>
    <mergeCell ref="I218:J218"/>
    <mergeCell ref="Q221:R221"/>
    <mergeCell ref="S221:T221"/>
    <mergeCell ref="U221:V221"/>
    <mergeCell ref="W221:X221"/>
    <mergeCell ref="Y221:Z221"/>
    <mergeCell ref="AA221:AE221"/>
    <mergeCell ref="E221:F221"/>
    <mergeCell ref="G221:H221"/>
    <mergeCell ref="I221:J221"/>
    <mergeCell ref="K221:L221"/>
    <mergeCell ref="M221:N221"/>
    <mergeCell ref="O221:P221"/>
    <mergeCell ref="C221:D221"/>
    <mergeCell ref="Q220:R220"/>
    <mergeCell ref="S220:T220"/>
    <mergeCell ref="U220:V220"/>
    <mergeCell ref="W220:X220"/>
    <mergeCell ref="Y220:Z220"/>
    <mergeCell ref="AA220:AE220"/>
    <mergeCell ref="E220:F220"/>
    <mergeCell ref="G220:H220"/>
    <mergeCell ref="I220:J220"/>
    <mergeCell ref="K220:L220"/>
    <mergeCell ref="M220:N220"/>
    <mergeCell ref="O220:P220"/>
    <mergeCell ref="C220:D220"/>
    <mergeCell ref="Q223:R223"/>
    <mergeCell ref="S223:T223"/>
    <mergeCell ref="U223:V223"/>
    <mergeCell ref="W223:X223"/>
    <mergeCell ref="Y223:Z223"/>
    <mergeCell ref="AA223:AE223"/>
    <mergeCell ref="E223:F223"/>
    <mergeCell ref="G223:H223"/>
    <mergeCell ref="I223:J223"/>
    <mergeCell ref="K223:L223"/>
    <mergeCell ref="M223:N223"/>
    <mergeCell ref="O223:P223"/>
    <mergeCell ref="C223:D223"/>
    <mergeCell ref="Q222:R222"/>
    <mergeCell ref="S222:T222"/>
    <mergeCell ref="U222:V222"/>
    <mergeCell ref="W222:X222"/>
    <mergeCell ref="Y222:Z222"/>
    <mergeCell ref="AA222:AE222"/>
    <mergeCell ref="E222:F222"/>
    <mergeCell ref="G222:H222"/>
    <mergeCell ref="I222:J222"/>
    <mergeCell ref="K222:L222"/>
    <mergeCell ref="M222:N222"/>
    <mergeCell ref="O222:P222"/>
    <mergeCell ref="C222:D222"/>
    <mergeCell ref="T229:U229"/>
    <mergeCell ref="V229:W229"/>
    <mergeCell ref="X229:Y229"/>
    <mergeCell ref="Z229:AA229"/>
    <mergeCell ref="F229:G229"/>
    <mergeCell ref="H229:I229"/>
    <mergeCell ref="J229:K229"/>
    <mergeCell ref="L229:M229"/>
    <mergeCell ref="N229:O229"/>
    <mergeCell ref="R229:S229"/>
    <mergeCell ref="D228:E228"/>
    <mergeCell ref="L228:M228"/>
    <mergeCell ref="N228:O228"/>
    <mergeCell ref="P228:Q228"/>
    <mergeCell ref="X228:Y228"/>
    <mergeCell ref="Z228:AA228"/>
    <mergeCell ref="D227:G227"/>
    <mergeCell ref="H227:I227"/>
    <mergeCell ref="J227:K227"/>
    <mergeCell ref="M227:O227"/>
    <mergeCell ref="P227:S227"/>
    <mergeCell ref="T227:U227"/>
    <mergeCell ref="V227:W227"/>
    <mergeCell ref="Y227:AA227"/>
    <mergeCell ref="T231:U231"/>
    <mergeCell ref="V231:W231"/>
    <mergeCell ref="X231:Y231"/>
    <mergeCell ref="Z231:AA231"/>
    <mergeCell ref="Z230:AA230"/>
    <mergeCell ref="F231:G231"/>
    <mergeCell ref="H231:I231"/>
    <mergeCell ref="J231:K231"/>
    <mergeCell ref="L231:M231"/>
    <mergeCell ref="N231:O231"/>
    <mergeCell ref="R231:S231"/>
    <mergeCell ref="F230:G230"/>
    <mergeCell ref="H230:I230"/>
    <mergeCell ref="J230:K230"/>
    <mergeCell ref="L230:M230"/>
    <mergeCell ref="N230:O230"/>
    <mergeCell ref="R230:S230"/>
    <mergeCell ref="T230:U230"/>
    <mergeCell ref="V230:W230"/>
    <mergeCell ref="X230:Y230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3B6AC-14F0-48CA-8C2D-01D4B6852B63}">
  <dimension ref="B1:AE234"/>
  <sheetViews>
    <sheetView view="pageBreakPreview" zoomScaleNormal="95" zoomScaleSheetLayoutView="100" workbookViewId="0">
      <selection activeCell="AO177" sqref="AO177"/>
    </sheetView>
  </sheetViews>
  <sheetFormatPr defaultRowHeight="14" x14ac:dyDescent="0.2"/>
  <cols>
    <col min="1" max="1" width="3.26953125" customWidth="1"/>
    <col min="2" max="3" width="3.08984375" style="1" customWidth="1"/>
    <col min="4" max="31" width="3.08984375" customWidth="1"/>
  </cols>
  <sheetData>
    <row r="1" spans="2:31" ht="15" customHeight="1" x14ac:dyDescent="0.2">
      <c r="B1" s="135" t="s">
        <v>108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4" t="s">
        <v>49</v>
      </c>
      <c r="AB1" s="134"/>
      <c r="AC1" s="134"/>
      <c r="AD1" s="134"/>
      <c r="AE1" s="134"/>
    </row>
    <row r="2" spans="2:31" ht="15" customHeight="1" x14ac:dyDescent="0.2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4"/>
      <c r="AB2" s="134"/>
      <c r="AC2" s="134"/>
      <c r="AD2" s="134"/>
      <c r="AE2" s="134"/>
    </row>
    <row r="3" spans="2:31" ht="15" customHeight="1" x14ac:dyDescent="0.2">
      <c r="B3"/>
      <c r="C3"/>
    </row>
    <row r="4" spans="2:31" ht="15" customHeight="1" x14ac:dyDescent="0.2">
      <c r="B4" s="132" t="s">
        <v>2</v>
      </c>
      <c r="C4" s="132"/>
      <c r="D4" s="132"/>
      <c r="E4" s="133" t="s">
        <v>0</v>
      </c>
      <c r="F4" s="133"/>
      <c r="G4" s="133"/>
      <c r="H4" s="133"/>
      <c r="I4" s="133"/>
      <c r="J4" s="133"/>
      <c r="L4" s="132" t="s">
        <v>109</v>
      </c>
      <c r="M4" s="132"/>
      <c r="N4" s="132"/>
      <c r="O4" s="132"/>
      <c r="P4" s="132"/>
      <c r="Q4" s="133"/>
      <c r="R4" s="133"/>
      <c r="S4" s="133"/>
      <c r="T4" s="133"/>
      <c r="U4" s="133"/>
      <c r="V4" s="133"/>
      <c r="X4" s="132" t="s">
        <v>1</v>
      </c>
      <c r="Y4" s="132"/>
      <c r="Z4" s="132"/>
      <c r="AA4" s="132"/>
      <c r="AB4" s="133"/>
      <c r="AC4" s="133"/>
      <c r="AD4" s="133"/>
    </row>
    <row r="5" spans="2:31" ht="15" customHeight="1" thickBot="1" x14ac:dyDescent="0.25">
      <c r="B5"/>
      <c r="C5"/>
    </row>
    <row r="6" spans="2:31" ht="15" customHeight="1" thickBot="1" x14ac:dyDescent="0.25">
      <c r="B6" s="33" t="s">
        <v>8</v>
      </c>
      <c r="C6" s="33"/>
      <c r="D6" s="33"/>
      <c r="E6" s="37" t="s">
        <v>39</v>
      </c>
      <c r="F6" s="38"/>
      <c r="G6" s="38"/>
      <c r="H6" s="38"/>
      <c r="I6" s="38"/>
      <c r="J6" s="38"/>
      <c r="K6" s="38"/>
      <c r="L6" s="38"/>
      <c r="M6" s="38"/>
      <c r="N6" s="38"/>
      <c r="O6" s="38"/>
      <c r="P6" s="39"/>
      <c r="Q6" s="33" t="s">
        <v>31</v>
      </c>
      <c r="R6" s="33"/>
      <c r="S6" s="33"/>
      <c r="T6" s="33"/>
      <c r="U6" s="33"/>
      <c r="V6" s="116"/>
      <c r="W6" s="117"/>
      <c r="X6" s="131"/>
      <c r="Y6" s="116"/>
      <c r="Z6" s="117"/>
      <c r="AA6" s="117"/>
      <c r="AB6" s="117"/>
      <c r="AC6" s="117"/>
      <c r="AD6" s="117"/>
      <c r="AE6" s="118"/>
    </row>
    <row r="7" spans="2:31" ht="15" customHeight="1" thickBot="1" x14ac:dyDescent="0.25">
      <c r="B7" s="33" t="s">
        <v>10</v>
      </c>
      <c r="C7" s="33"/>
      <c r="D7" s="33"/>
      <c r="E7" s="37" t="s">
        <v>11</v>
      </c>
      <c r="F7" s="39"/>
      <c r="G7" s="128" t="s">
        <v>101</v>
      </c>
      <c r="H7" s="129"/>
      <c r="I7" s="129"/>
      <c r="J7" s="129"/>
      <c r="K7" s="129"/>
      <c r="L7" s="129"/>
      <c r="M7" s="129"/>
      <c r="N7" s="129"/>
      <c r="O7" s="129"/>
      <c r="P7" s="130"/>
      <c r="Q7" s="33" t="s">
        <v>32</v>
      </c>
      <c r="R7" s="33"/>
      <c r="S7" s="101" t="s">
        <v>46</v>
      </c>
      <c r="T7" s="101"/>
      <c r="U7" s="101"/>
      <c r="V7" s="33" t="s">
        <v>33</v>
      </c>
      <c r="W7" s="140"/>
      <c r="X7" s="142" t="s">
        <v>21</v>
      </c>
      <c r="Y7" s="101"/>
      <c r="Z7" s="101"/>
      <c r="AA7" s="140" t="s">
        <v>9</v>
      </c>
      <c r="AB7" s="140"/>
      <c r="AC7" s="142"/>
      <c r="AD7" s="142"/>
      <c r="AE7" s="142"/>
    </row>
    <row r="8" spans="2:31" ht="15" customHeight="1" thickBot="1" x14ac:dyDescent="0.25">
      <c r="B8" s="33"/>
      <c r="C8" s="33"/>
      <c r="D8" s="33"/>
      <c r="E8" s="37" t="s">
        <v>12</v>
      </c>
      <c r="F8" s="39"/>
      <c r="G8" s="172">
        <v>19</v>
      </c>
      <c r="H8" s="173"/>
      <c r="I8" s="174"/>
      <c r="J8" s="37" t="s">
        <v>13</v>
      </c>
      <c r="K8" s="38"/>
      <c r="L8" s="39"/>
      <c r="M8" s="172">
        <v>508</v>
      </c>
      <c r="N8" s="173"/>
      <c r="O8" s="173"/>
      <c r="P8" s="174"/>
      <c r="Q8" s="37" t="s">
        <v>23</v>
      </c>
      <c r="R8" s="38"/>
      <c r="S8" s="38"/>
      <c r="T8" s="39"/>
      <c r="U8" s="33" t="s">
        <v>47</v>
      </c>
      <c r="V8" s="37"/>
      <c r="W8" s="126"/>
      <c r="X8" s="127"/>
      <c r="Y8" s="38" t="s">
        <v>34</v>
      </c>
      <c r="Z8" s="38"/>
      <c r="AA8" s="42"/>
      <c r="AB8" s="66"/>
      <c r="AC8" s="66"/>
      <c r="AD8" s="66"/>
      <c r="AE8" s="43"/>
    </row>
    <row r="9" spans="2:31" ht="15" customHeight="1" x14ac:dyDescent="0.2">
      <c r="B9" s="33" t="s">
        <v>14</v>
      </c>
      <c r="C9" s="33"/>
      <c r="D9" s="33"/>
      <c r="E9" s="33" t="s">
        <v>16</v>
      </c>
      <c r="F9" s="33"/>
      <c r="G9" s="33"/>
      <c r="H9" s="128" t="s">
        <v>74</v>
      </c>
      <c r="I9" s="130"/>
      <c r="J9" s="120" t="s">
        <v>17</v>
      </c>
      <c r="K9" s="121"/>
      <c r="L9" s="121"/>
      <c r="M9" s="122"/>
      <c r="N9" s="128" t="s">
        <v>75</v>
      </c>
      <c r="O9" s="129"/>
      <c r="P9" s="130"/>
      <c r="Q9" s="123"/>
      <c r="R9" s="124"/>
      <c r="S9" s="124"/>
      <c r="T9" s="125"/>
      <c r="U9" s="37" t="s">
        <v>35</v>
      </c>
      <c r="V9" s="38"/>
      <c r="W9" s="141"/>
      <c r="X9" s="141"/>
      <c r="Y9" s="38"/>
      <c r="Z9" s="38"/>
      <c r="AA9" s="141"/>
      <c r="AB9" s="141"/>
      <c r="AC9" s="141"/>
      <c r="AD9" s="141"/>
      <c r="AE9" s="41"/>
    </row>
    <row r="10" spans="2:31" ht="15" customHeight="1" thickBot="1" x14ac:dyDescent="0.25">
      <c r="B10" s="33" t="s">
        <v>15</v>
      </c>
      <c r="C10" s="33"/>
      <c r="D10" s="33"/>
      <c r="E10" s="33" t="s">
        <v>19</v>
      </c>
      <c r="F10" s="33"/>
      <c r="G10" s="33"/>
      <c r="H10" s="33"/>
      <c r="I10" s="119" t="s">
        <v>68</v>
      </c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 t="s">
        <v>88</v>
      </c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</row>
    <row r="11" spans="2:31" ht="15" customHeight="1" thickBot="1" x14ac:dyDescent="0.25">
      <c r="B11" s="33"/>
      <c r="C11" s="33"/>
      <c r="D11" s="33"/>
      <c r="E11" s="33" t="s">
        <v>20</v>
      </c>
      <c r="F11" s="33"/>
      <c r="G11" s="33"/>
      <c r="H11" s="33"/>
      <c r="I11" s="116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8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</row>
    <row r="12" spans="2:31" ht="15" customHeight="1" thickBot="1" x14ac:dyDescent="0.25">
      <c r="B12" s="33"/>
      <c r="C12" s="33"/>
      <c r="D12" s="33"/>
      <c r="E12" s="33" t="s">
        <v>22</v>
      </c>
      <c r="F12" s="33"/>
      <c r="G12" s="33"/>
      <c r="H12" s="33"/>
      <c r="I12" s="113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</row>
    <row r="13" spans="2:31" ht="15" customHeight="1" x14ac:dyDescent="0.2">
      <c r="B13" s="33"/>
      <c r="C13" s="33"/>
      <c r="D13" s="33"/>
      <c r="E13" s="33" t="s">
        <v>24</v>
      </c>
      <c r="F13" s="33"/>
      <c r="G13" s="33"/>
      <c r="H13" s="33"/>
      <c r="I13" s="142"/>
      <c r="J13" s="142"/>
      <c r="K13" s="142"/>
      <c r="L13" s="142"/>
      <c r="M13" s="37" t="s">
        <v>26</v>
      </c>
      <c r="N13" s="38"/>
      <c r="O13" s="39"/>
      <c r="P13" s="101"/>
      <c r="Q13" s="101"/>
      <c r="R13" s="101"/>
      <c r="S13" s="101"/>
      <c r="T13" s="101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</row>
    <row r="14" spans="2:31" ht="15" customHeight="1" x14ac:dyDescent="0.2">
      <c r="B14" s="33"/>
      <c r="C14" s="33"/>
      <c r="D14" s="33"/>
      <c r="E14" s="33" t="s">
        <v>43</v>
      </c>
      <c r="F14" s="33"/>
      <c r="G14" s="33"/>
      <c r="H14" s="37"/>
      <c r="I14" s="101" t="s">
        <v>65</v>
      </c>
      <c r="J14" s="101"/>
      <c r="K14" s="101"/>
      <c r="L14" s="101"/>
      <c r="M14" s="125"/>
      <c r="N14" s="102"/>
      <c r="O14" s="102"/>
      <c r="P14" s="102"/>
      <c r="Q14" s="102"/>
      <c r="R14" s="102"/>
      <c r="S14" s="102"/>
      <c r="T14" s="102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</row>
    <row r="15" spans="2:31" ht="15" customHeight="1" x14ac:dyDescent="0.2">
      <c r="B15" s="33" t="s">
        <v>25</v>
      </c>
      <c r="C15" s="33"/>
      <c r="D15" s="33"/>
      <c r="E15" s="33" t="s">
        <v>19</v>
      </c>
      <c r="F15" s="33"/>
      <c r="G15" s="33"/>
      <c r="H15" s="101" t="s">
        <v>68</v>
      </c>
      <c r="I15" s="156"/>
      <c r="J15" s="156"/>
      <c r="K15" s="156"/>
      <c r="L15" s="156"/>
      <c r="M15" s="101"/>
      <c r="N15" s="101"/>
      <c r="O15" s="101"/>
      <c r="P15" s="101"/>
      <c r="Q15" s="101"/>
      <c r="R15" s="101"/>
      <c r="S15" s="101"/>
      <c r="T15" s="101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</row>
    <row r="16" spans="2:31" ht="15" customHeight="1" x14ac:dyDescent="0.2">
      <c r="B16" s="33"/>
      <c r="C16" s="33"/>
      <c r="D16" s="33"/>
      <c r="E16" s="33" t="s">
        <v>27</v>
      </c>
      <c r="F16" s="33"/>
      <c r="G16" s="33"/>
      <c r="H16" s="101" t="s">
        <v>69</v>
      </c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</row>
    <row r="17" spans="2:31" ht="15" customHeight="1" x14ac:dyDescent="0.2">
      <c r="B17" s="33"/>
      <c r="C17" s="33"/>
      <c r="D17" s="33"/>
      <c r="E17" s="33" t="s">
        <v>28</v>
      </c>
      <c r="F17" s="33"/>
      <c r="G17" s="33"/>
      <c r="H17" s="101" t="s">
        <v>72</v>
      </c>
      <c r="I17" s="101"/>
      <c r="J17" s="101"/>
      <c r="K17" s="101"/>
      <c r="L17" s="101"/>
      <c r="M17" s="101"/>
      <c r="N17" s="33" t="s">
        <v>29</v>
      </c>
      <c r="O17" s="33"/>
      <c r="P17" s="101">
        <v>1.2</v>
      </c>
      <c r="Q17" s="101"/>
      <c r="R17" s="101"/>
      <c r="S17" s="102"/>
      <c r="T17" s="102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</row>
    <row r="18" spans="2:31" ht="15" customHeight="1" x14ac:dyDescent="0.2">
      <c r="B18" s="33" t="s">
        <v>40</v>
      </c>
      <c r="C18" s="33"/>
      <c r="D18" s="33"/>
      <c r="E18" s="33" t="s">
        <v>41</v>
      </c>
      <c r="F18" s="33"/>
      <c r="G18" s="33"/>
      <c r="H18" s="101"/>
      <c r="I18" s="101"/>
      <c r="J18" s="101"/>
      <c r="K18" s="101"/>
      <c r="L18" s="101"/>
      <c r="M18" s="101"/>
      <c r="N18" s="33" t="s">
        <v>42</v>
      </c>
      <c r="O18" s="33"/>
      <c r="P18" s="101"/>
      <c r="Q18" s="101"/>
      <c r="R18" s="101"/>
      <c r="S18" s="102"/>
      <c r="T18" s="102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</row>
    <row r="19" spans="2:31" ht="15" customHeight="1" x14ac:dyDescent="0.2">
      <c r="B19" s="92" t="s">
        <v>102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4"/>
      <c r="U19" s="33" t="s">
        <v>30</v>
      </c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2:31" ht="15" customHeight="1" x14ac:dyDescent="0.2">
      <c r="B20" s="95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7"/>
      <c r="U20" s="83" t="s">
        <v>64</v>
      </c>
      <c r="V20" s="84"/>
      <c r="W20" s="84"/>
      <c r="X20" s="84"/>
      <c r="Y20" s="84"/>
      <c r="Z20" s="84"/>
      <c r="AA20" s="84"/>
      <c r="AB20" s="84"/>
      <c r="AC20" s="84"/>
      <c r="AD20" s="84"/>
      <c r="AE20" s="85"/>
    </row>
    <row r="21" spans="2:31" ht="15" customHeight="1" x14ac:dyDescent="0.2">
      <c r="B21" s="95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7"/>
      <c r="U21" s="86"/>
      <c r="V21" s="87"/>
      <c r="W21" s="87"/>
      <c r="X21" s="87"/>
      <c r="Y21" s="87"/>
      <c r="Z21" s="87"/>
      <c r="AA21" s="87"/>
      <c r="AB21" s="87"/>
      <c r="AC21" s="87"/>
      <c r="AD21" s="87"/>
      <c r="AE21" s="88"/>
    </row>
    <row r="22" spans="2:31" ht="15" customHeight="1" x14ac:dyDescent="0.2">
      <c r="B22" s="95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7"/>
      <c r="U22" s="86"/>
      <c r="V22" s="87"/>
      <c r="W22" s="87"/>
      <c r="X22" s="87"/>
      <c r="Y22" s="87"/>
      <c r="Z22" s="87"/>
      <c r="AA22" s="87"/>
      <c r="AB22" s="87"/>
      <c r="AC22" s="87"/>
      <c r="AD22" s="87"/>
      <c r="AE22" s="88"/>
    </row>
    <row r="23" spans="2:31" ht="15" customHeight="1" x14ac:dyDescent="0.2"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7"/>
      <c r="U23" s="86"/>
      <c r="V23" s="87"/>
      <c r="W23" s="87"/>
      <c r="X23" s="87"/>
      <c r="Y23" s="87"/>
      <c r="Z23" s="87"/>
      <c r="AA23" s="87"/>
      <c r="AB23" s="87"/>
      <c r="AC23" s="87"/>
      <c r="AD23" s="87"/>
      <c r="AE23" s="88"/>
    </row>
    <row r="24" spans="2:31" ht="15" customHeight="1" x14ac:dyDescent="0.2">
      <c r="B24" s="95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7"/>
      <c r="U24" s="86"/>
      <c r="V24" s="87"/>
      <c r="W24" s="87"/>
      <c r="X24" s="87"/>
      <c r="Y24" s="87"/>
      <c r="Z24" s="87"/>
      <c r="AA24" s="87"/>
      <c r="AB24" s="87"/>
      <c r="AC24" s="87"/>
      <c r="AD24" s="87"/>
      <c r="AE24" s="88"/>
    </row>
    <row r="25" spans="2:31" ht="15" customHeight="1" x14ac:dyDescent="0.2">
      <c r="B25" s="95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7"/>
      <c r="U25" s="86"/>
      <c r="V25" s="87"/>
      <c r="W25" s="87"/>
      <c r="X25" s="87"/>
      <c r="Y25" s="87"/>
      <c r="Z25" s="87"/>
      <c r="AA25" s="87"/>
      <c r="AB25" s="87"/>
      <c r="AC25" s="87"/>
      <c r="AD25" s="87"/>
      <c r="AE25" s="88"/>
    </row>
    <row r="26" spans="2:31" ht="15" customHeight="1" x14ac:dyDescent="0.2">
      <c r="B26" s="98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100"/>
      <c r="U26" s="89"/>
      <c r="V26" s="90"/>
      <c r="W26" s="90"/>
      <c r="X26" s="90"/>
      <c r="Y26" s="90"/>
      <c r="Z26" s="90"/>
      <c r="AA26" s="90"/>
      <c r="AB26" s="90"/>
      <c r="AC26" s="90"/>
      <c r="AD26" s="90"/>
      <c r="AE26" s="91"/>
    </row>
    <row r="27" spans="2:31" ht="15" customHeight="1" x14ac:dyDescent="0.2">
      <c r="B27" s="77" t="s">
        <v>70</v>
      </c>
      <c r="C27" s="80" t="s">
        <v>52</v>
      </c>
      <c r="D27" s="81"/>
      <c r="E27" s="69" t="s">
        <v>53</v>
      </c>
      <c r="F27" s="69"/>
      <c r="G27" s="70" t="s">
        <v>54</v>
      </c>
      <c r="H27" s="33"/>
      <c r="I27" s="70" t="s">
        <v>55</v>
      </c>
      <c r="J27" s="33"/>
      <c r="K27" s="71" t="s">
        <v>51</v>
      </c>
      <c r="L27" s="72"/>
      <c r="M27" s="71" t="s">
        <v>56</v>
      </c>
      <c r="N27" s="72"/>
      <c r="O27" s="71" t="s">
        <v>57</v>
      </c>
      <c r="P27" s="72"/>
      <c r="Q27" s="82" t="s">
        <v>59</v>
      </c>
      <c r="R27" s="82"/>
      <c r="S27" s="104" t="s">
        <v>67</v>
      </c>
      <c r="T27" s="105"/>
      <c r="U27" s="105"/>
      <c r="V27" s="105"/>
      <c r="W27" s="105"/>
      <c r="X27" s="105"/>
      <c r="Y27" s="105"/>
      <c r="Z27" s="106"/>
      <c r="AA27" s="33" t="s">
        <v>3</v>
      </c>
      <c r="AB27" s="33"/>
      <c r="AC27" s="33"/>
      <c r="AD27" s="33"/>
      <c r="AE27" s="33"/>
    </row>
    <row r="28" spans="2:31" ht="15" customHeight="1" x14ac:dyDescent="0.2">
      <c r="B28" s="78"/>
      <c r="C28" s="81"/>
      <c r="D28" s="81"/>
      <c r="E28" s="69"/>
      <c r="F28" s="69"/>
      <c r="G28" s="33"/>
      <c r="H28" s="33"/>
      <c r="I28" s="33"/>
      <c r="J28" s="33"/>
      <c r="K28" s="73"/>
      <c r="L28" s="74"/>
      <c r="M28" s="73"/>
      <c r="N28" s="74"/>
      <c r="O28" s="73"/>
      <c r="P28" s="74"/>
      <c r="Q28" s="82"/>
      <c r="R28" s="82"/>
      <c r="S28" s="107"/>
      <c r="T28" s="108"/>
      <c r="U28" s="108"/>
      <c r="V28" s="108"/>
      <c r="W28" s="108"/>
      <c r="X28" s="108"/>
      <c r="Y28" s="108"/>
      <c r="Z28" s="109"/>
      <c r="AA28" s="103"/>
      <c r="AB28" s="103"/>
      <c r="AC28" s="103"/>
      <c r="AD28" s="103"/>
      <c r="AE28" s="103"/>
    </row>
    <row r="29" spans="2:31" ht="15" customHeight="1" x14ac:dyDescent="0.2">
      <c r="B29" s="78"/>
      <c r="C29" s="81"/>
      <c r="D29" s="81"/>
      <c r="E29" s="69"/>
      <c r="F29" s="69"/>
      <c r="G29" s="33"/>
      <c r="H29" s="33"/>
      <c r="I29" s="33"/>
      <c r="J29" s="33"/>
      <c r="K29" s="75"/>
      <c r="L29" s="76"/>
      <c r="M29" s="75"/>
      <c r="N29" s="76"/>
      <c r="O29" s="75"/>
      <c r="P29" s="76"/>
      <c r="Q29" s="82"/>
      <c r="R29" s="82"/>
      <c r="S29" s="107"/>
      <c r="T29" s="108"/>
      <c r="U29" s="108"/>
      <c r="V29" s="108"/>
      <c r="W29" s="108"/>
      <c r="X29" s="108"/>
      <c r="Y29" s="108"/>
      <c r="Z29" s="109"/>
      <c r="AA29" s="103"/>
      <c r="AB29" s="103"/>
      <c r="AC29" s="103"/>
      <c r="AD29" s="103"/>
      <c r="AE29" s="103"/>
    </row>
    <row r="30" spans="2:31" ht="15" customHeight="1" x14ac:dyDescent="0.2">
      <c r="B30" s="78"/>
      <c r="C30" s="82"/>
      <c r="D30" s="82"/>
      <c r="E30" s="82" t="s">
        <v>7</v>
      </c>
      <c r="F30" s="82"/>
      <c r="G30" s="33" t="s">
        <v>4</v>
      </c>
      <c r="H30" s="33"/>
      <c r="I30" s="33" t="s">
        <v>5</v>
      </c>
      <c r="J30" s="33"/>
      <c r="K30" s="82" t="s">
        <v>6</v>
      </c>
      <c r="L30" s="82"/>
      <c r="M30" s="82" t="s">
        <v>58</v>
      </c>
      <c r="N30" s="82"/>
      <c r="O30" s="82" t="s">
        <v>36</v>
      </c>
      <c r="P30" s="82"/>
      <c r="Q30" s="67" t="s">
        <v>37</v>
      </c>
      <c r="R30" s="68"/>
      <c r="S30" s="110"/>
      <c r="T30" s="111"/>
      <c r="U30" s="111"/>
      <c r="V30" s="111"/>
      <c r="W30" s="111"/>
      <c r="X30" s="111"/>
      <c r="Y30" s="111"/>
      <c r="Z30" s="112"/>
      <c r="AA30" s="103"/>
      <c r="AB30" s="103"/>
      <c r="AC30" s="103"/>
      <c r="AD30" s="103"/>
      <c r="AE30" s="103"/>
    </row>
    <row r="31" spans="2:31" ht="15" customHeight="1" x14ac:dyDescent="0.2">
      <c r="B31" s="79"/>
      <c r="C31" s="62"/>
      <c r="D31" s="62"/>
      <c r="E31" s="62"/>
      <c r="F31" s="62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  <c r="AA31" s="103"/>
      <c r="AB31" s="103"/>
      <c r="AC31" s="103"/>
      <c r="AD31" s="103"/>
      <c r="AE31" s="103"/>
    </row>
    <row r="32" spans="2:31" ht="15" customHeight="1" x14ac:dyDescent="0.2">
      <c r="B32" s="6">
        <v>1</v>
      </c>
      <c r="C32" s="49"/>
      <c r="D32" s="50"/>
      <c r="E32" s="62"/>
      <c r="F32" s="62"/>
      <c r="G32" s="62"/>
      <c r="H32" s="62"/>
      <c r="I32" s="56"/>
      <c r="J32" s="52"/>
      <c r="K32" s="56"/>
      <c r="L32" s="52"/>
      <c r="M32" s="56"/>
      <c r="N32" s="52"/>
      <c r="O32" s="56"/>
      <c r="P32" s="52"/>
      <c r="Q32" s="62"/>
      <c r="R32" s="62"/>
      <c r="S32" s="62"/>
      <c r="T32" s="62"/>
      <c r="U32" s="63"/>
      <c r="V32" s="63"/>
      <c r="W32" s="63"/>
      <c r="X32" s="63"/>
      <c r="Y32" s="64"/>
      <c r="Z32" s="64"/>
      <c r="AA32" s="33"/>
      <c r="AB32" s="33"/>
      <c r="AC32" s="33"/>
      <c r="AD32" s="33"/>
      <c r="AE32" s="33"/>
    </row>
    <row r="33" spans="2:31" ht="15" customHeight="1" thickBot="1" x14ac:dyDescent="0.25">
      <c r="B33" s="3">
        <v>2</v>
      </c>
      <c r="C33" s="49"/>
      <c r="D33" s="50"/>
      <c r="E33" s="62"/>
      <c r="F33" s="62"/>
      <c r="G33" s="62"/>
      <c r="H33" s="62"/>
      <c r="I33" s="56"/>
      <c r="J33" s="52"/>
      <c r="K33" s="56"/>
      <c r="L33" s="52"/>
      <c r="M33" s="56"/>
      <c r="N33" s="52"/>
      <c r="O33" s="56"/>
      <c r="P33" s="52"/>
      <c r="Q33" s="62"/>
      <c r="R33" s="62"/>
      <c r="S33" s="62"/>
      <c r="T33" s="62"/>
      <c r="U33" s="63"/>
      <c r="V33" s="63"/>
      <c r="W33" s="63"/>
      <c r="X33" s="63"/>
      <c r="Y33" s="64"/>
      <c r="Z33" s="64"/>
      <c r="AA33" s="33"/>
      <c r="AB33" s="33"/>
      <c r="AC33" s="33"/>
      <c r="AD33" s="33"/>
      <c r="AE33" s="33"/>
    </row>
    <row r="34" spans="2:31" ht="15" customHeight="1" thickBot="1" x14ac:dyDescent="0.25">
      <c r="B34" s="3">
        <v>3</v>
      </c>
      <c r="C34" s="49"/>
      <c r="D34" s="50"/>
      <c r="E34" s="62"/>
      <c r="F34" s="62"/>
      <c r="G34" s="42"/>
      <c r="H34" s="66"/>
      <c r="I34" s="42"/>
      <c r="J34" s="43"/>
      <c r="K34" s="44"/>
      <c r="L34" s="45"/>
      <c r="M34" s="170">
        <f>ROUNDDOWN(PI()*M8/10,0)</f>
        <v>159</v>
      </c>
      <c r="N34" s="171"/>
      <c r="O34" s="48" t="str">
        <f>IF(K34=0," ",M34/K34*60)</f>
        <v xml:space="preserve"> </v>
      </c>
      <c r="P34" s="48"/>
      <c r="Q34" s="65" t="str">
        <f>IF(K34=0," ",(G34*I34*60/O34)/1000)</f>
        <v xml:space="preserve"> </v>
      </c>
      <c r="R34" s="65"/>
      <c r="S34" s="37" t="s">
        <v>60</v>
      </c>
      <c r="T34" s="38"/>
      <c r="U34" s="38"/>
      <c r="V34" s="38"/>
      <c r="W34" s="38"/>
      <c r="X34" s="38"/>
      <c r="Y34" s="38"/>
      <c r="Z34" s="39"/>
      <c r="AA34" s="33"/>
      <c r="AB34" s="33"/>
      <c r="AC34" s="33"/>
      <c r="AD34" s="33"/>
      <c r="AE34" s="33"/>
    </row>
    <row r="35" spans="2:31" ht="15" customHeight="1" x14ac:dyDescent="0.2">
      <c r="B35" s="3">
        <v>4</v>
      </c>
      <c r="C35" s="49"/>
      <c r="D35" s="50"/>
      <c r="E35" s="62"/>
      <c r="F35" s="62"/>
      <c r="G35" s="62"/>
      <c r="H35" s="62"/>
      <c r="I35" s="56"/>
      <c r="J35" s="52"/>
      <c r="K35" s="56"/>
      <c r="L35" s="52"/>
      <c r="M35" s="56"/>
      <c r="N35" s="52"/>
      <c r="O35" s="56"/>
      <c r="P35" s="52"/>
      <c r="Q35" s="56" t="str">
        <f>IF(N35*3600+O35*60+P35=0," ",(N35*3600+O35*60+P35)-(K35*3600+L35*60+M35))</f>
        <v xml:space="preserve"> </v>
      </c>
      <c r="R35" s="52"/>
      <c r="S35" s="56"/>
      <c r="T35" s="52"/>
      <c r="U35" s="57" t="str">
        <f>IF(Q35=" "," ",#REF!/Q35*60/10)</f>
        <v xml:space="preserve"> </v>
      </c>
      <c r="V35" s="58"/>
      <c r="W35" s="57" t="str">
        <f>IF(S35=0," ",#REF!/S35*60/10)</f>
        <v xml:space="preserve"> </v>
      </c>
      <c r="X35" s="58"/>
      <c r="Y35" s="59" t="str">
        <f>IF(G35=0," ",(G35*I35*60/MIN(U35:X35))/1000)</f>
        <v xml:space="preserve"> </v>
      </c>
      <c r="Z35" s="60"/>
      <c r="AA35" s="33"/>
      <c r="AB35" s="33"/>
      <c r="AC35" s="33"/>
      <c r="AD35" s="33"/>
      <c r="AE35" s="33"/>
    </row>
    <row r="36" spans="2:31" ht="15" customHeight="1" x14ac:dyDescent="0.2">
      <c r="B36" s="3">
        <v>5</v>
      </c>
      <c r="C36" s="49"/>
      <c r="D36" s="50"/>
      <c r="E36" s="62"/>
      <c r="F36" s="62"/>
      <c r="G36" s="62"/>
      <c r="H36" s="62"/>
      <c r="I36" s="56"/>
      <c r="J36" s="52"/>
      <c r="K36" s="56"/>
      <c r="L36" s="52"/>
      <c r="M36" s="56"/>
      <c r="N36" s="52"/>
      <c r="O36" s="56"/>
      <c r="P36" s="52"/>
      <c r="Q36" s="56" t="str">
        <f>IF(N36*3600+O36*60+P36=0," ",(N36*3600+O36*60+P36)-(K36*3600+L36*60+M36))</f>
        <v xml:space="preserve"> </v>
      </c>
      <c r="R36" s="52"/>
      <c r="S36" s="56"/>
      <c r="T36" s="52"/>
      <c r="U36" s="57" t="str">
        <f>IF(Q36=" "," ",#REF!/Q36*60/10)</f>
        <v xml:space="preserve"> </v>
      </c>
      <c r="V36" s="58"/>
      <c r="W36" s="57" t="str">
        <f>IF(S36=0," ",#REF!/S36*60/10)</f>
        <v xml:space="preserve"> </v>
      </c>
      <c r="X36" s="58"/>
      <c r="Y36" s="59" t="str">
        <f>IF(G36=0," ",(G36*I36*60/MIN(U36:X36))/1000)</f>
        <v xml:space="preserve"> </v>
      </c>
      <c r="Z36" s="60"/>
      <c r="AA36" s="33"/>
      <c r="AB36" s="33"/>
      <c r="AC36" s="33"/>
      <c r="AD36" s="33"/>
      <c r="AE36" s="33"/>
    </row>
    <row r="37" spans="2:31" ht="15" customHeight="1" x14ac:dyDescent="0.2">
      <c r="B37" s="3">
        <v>6</v>
      </c>
      <c r="C37" s="49"/>
      <c r="D37" s="50"/>
      <c r="E37" s="62"/>
      <c r="F37" s="62"/>
      <c r="G37" s="62"/>
      <c r="H37" s="62"/>
      <c r="I37" s="56"/>
      <c r="J37" s="52"/>
      <c r="K37" s="56"/>
      <c r="L37" s="52"/>
      <c r="M37" s="56"/>
      <c r="N37" s="52"/>
      <c r="O37" s="56"/>
      <c r="P37" s="52"/>
      <c r="Q37" s="56" t="str">
        <f>IF(N37*3600+O37*60+P37=0," ",(N37*3600+O37*60+P37)-(K37*3600+L37*60+M37))</f>
        <v xml:space="preserve"> </v>
      </c>
      <c r="R37" s="52"/>
      <c r="S37" s="56"/>
      <c r="T37" s="52"/>
      <c r="U37" s="57" t="str">
        <f>IF(Q37=" "," ",#REF!/Q37*60/10)</f>
        <v xml:space="preserve"> </v>
      </c>
      <c r="V37" s="58"/>
      <c r="W37" s="57" t="str">
        <f>IF(S37=0," ",#REF!/S37*60/10)</f>
        <v xml:space="preserve"> </v>
      </c>
      <c r="X37" s="58"/>
      <c r="Y37" s="59" t="str">
        <f>IF(G37=0," ",(G37*I37*60/MIN(U37:X37))/1000)</f>
        <v xml:space="preserve"> </v>
      </c>
      <c r="Z37" s="60"/>
      <c r="AA37" s="33"/>
      <c r="AB37" s="33"/>
      <c r="AC37" s="33"/>
      <c r="AD37" s="33"/>
      <c r="AE37" s="33"/>
    </row>
    <row r="38" spans="2:31" ht="15" customHeight="1" thickBot="1" x14ac:dyDescent="0.25">
      <c r="B38" s="3">
        <v>7</v>
      </c>
      <c r="C38" s="49"/>
      <c r="D38" s="50"/>
      <c r="E38" s="61"/>
      <c r="F38" s="61"/>
      <c r="G38" s="62"/>
      <c r="H38" s="62"/>
      <c r="I38" s="56"/>
      <c r="J38" s="52"/>
      <c r="K38" s="56"/>
      <c r="L38" s="52"/>
      <c r="M38" s="56"/>
      <c r="N38" s="52"/>
      <c r="O38" s="56"/>
      <c r="P38" s="52"/>
      <c r="Q38" s="56" t="str">
        <f>IF(N38*3600+O38*60+P38=0," ",(N38*3600+O38*60+P38)-(K38*3600+L38*60+M38))</f>
        <v xml:space="preserve"> </v>
      </c>
      <c r="R38" s="52"/>
      <c r="S38" s="56"/>
      <c r="T38" s="52"/>
      <c r="U38" s="57" t="str">
        <f>IF(Q38=" "," ",#REF!/Q38*60/10)</f>
        <v xml:space="preserve"> </v>
      </c>
      <c r="V38" s="58"/>
      <c r="W38" s="57" t="str">
        <f>IF(S38=0," ",#REF!/S38*60/10)</f>
        <v xml:space="preserve"> </v>
      </c>
      <c r="X38" s="58"/>
      <c r="Y38" s="59" t="str">
        <f>IF(G38=0," ",(G38*I38*60/MIN(U38:X38))/1000)</f>
        <v xml:space="preserve"> </v>
      </c>
      <c r="Z38" s="60"/>
      <c r="AA38" s="33"/>
      <c r="AB38" s="33"/>
      <c r="AC38" s="33"/>
      <c r="AD38" s="33"/>
      <c r="AE38" s="33"/>
    </row>
    <row r="39" spans="2:31" ht="15" customHeight="1" thickBot="1" x14ac:dyDescent="0.25">
      <c r="B39" s="3">
        <v>8</v>
      </c>
      <c r="C39" s="49"/>
      <c r="D39" s="136"/>
      <c r="E39" s="116"/>
      <c r="F39" s="118"/>
      <c r="G39" s="52"/>
      <c r="H39" s="62"/>
      <c r="I39" s="56"/>
      <c r="J39" s="52"/>
      <c r="K39" s="56"/>
      <c r="L39" s="52"/>
      <c r="M39" s="56"/>
      <c r="N39" s="52"/>
      <c r="O39" s="56"/>
      <c r="P39" s="52"/>
      <c r="Q39" s="56" t="str">
        <f>IF(N39*3600+O39*60+P39=0," ",(N39*3600+O39*60+P39)-(K39*3600+L39*60+M39))</f>
        <v xml:space="preserve"> </v>
      </c>
      <c r="R39" s="52"/>
      <c r="S39" s="53" t="s">
        <v>61</v>
      </c>
      <c r="T39" s="54"/>
      <c r="U39" s="54"/>
      <c r="V39" s="54"/>
      <c r="W39" s="54"/>
      <c r="X39" s="54"/>
      <c r="Y39" s="54"/>
      <c r="Z39" s="55"/>
      <c r="AA39" s="33"/>
      <c r="AB39" s="33"/>
      <c r="AC39" s="33"/>
      <c r="AD39" s="33"/>
      <c r="AE39" s="33"/>
    </row>
    <row r="40" spans="2:31" ht="15" customHeight="1" x14ac:dyDescent="0.2">
      <c r="B40" s="3">
        <v>9</v>
      </c>
      <c r="C40" s="33"/>
      <c r="D40" s="33"/>
      <c r="E40" s="40"/>
      <c r="F40" s="41"/>
      <c r="G40" s="37"/>
      <c r="H40" s="39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2:31" ht="15" customHeight="1" x14ac:dyDescent="0.2">
      <c r="B41" s="3">
        <v>10</v>
      </c>
      <c r="C41" s="33"/>
      <c r="D41" s="33"/>
      <c r="E41" s="37"/>
      <c r="F41" s="39"/>
      <c r="G41" s="37"/>
      <c r="H41" s="39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2:31" ht="15" customHeight="1" x14ac:dyDescent="0.2">
      <c r="B42" s="3">
        <v>11</v>
      </c>
      <c r="C42" s="33"/>
      <c r="D42" s="33"/>
      <c r="E42" s="37"/>
      <c r="F42" s="39"/>
      <c r="G42" s="37"/>
      <c r="H42" s="39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2:31" ht="15" customHeight="1" x14ac:dyDescent="0.2">
      <c r="B43" s="3">
        <v>12</v>
      </c>
      <c r="C43" s="33"/>
      <c r="D43" s="33"/>
      <c r="E43" s="37"/>
      <c r="F43" s="39"/>
      <c r="G43" s="37"/>
      <c r="H43" s="39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2:31" ht="15" customHeight="1" x14ac:dyDescent="0.2">
      <c r="B44" s="3">
        <v>13</v>
      </c>
      <c r="C44" s="33"/>
      <c r="D44" s="33"/>
      <c r="E44" s="37"/>
      <c r="F44" s="39"/>
      <c r="G44" s="37"/>
      <c r="H44" s="39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2:31" ht="15" customHeight="1" x14ac:dyDescent="0.2">
      <c r="B45" s="3">
        <v>14</v>
      </c>
      <c r="C45" s="33"/>
      <c r="D45" s="33"/>
      <c r="E45" s="37"/>
      <c r="F45" s="39"/>
      <c r="G45" s="37"/>
      <c r="H45" s="39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2:31" ht="15" customHeight="1" x14ac:dyDescent="0.2">
      <c r="B46" s="3">
        <v>15</v>
      </c>
      <c r="C46" s="33"/>
      <c r="D46" s="33"/>
      <c r="E46" s="37"/>
      <c r="F46" s="39"/>
      <c r="G46" s="37"/>
      <c r="H46" s="39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2:31" ht="15" customHeight="1" x14ac:dyDescent="0.2">
      <c r="B47" s="4"/>
      <c r="C47" s="33"/>
      <c r="D47" s="33"/>
      <c r="E47" s="37"/>
      <c r="F47" s="39"/>
      <c r="G47" s="37"/>
      <c r="H47" s="39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2:31" ht="15" customHeight="1" x14ac:dyDescent="0.2">
      <c r="B48" s="11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 ht="15" customHeight="1" x14ac:dyDescent="0.2">
      <c r="B49" s="2" t="s">
        <v>38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 ht="15" customHeight="1" x14ac:dyDescent="0.2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 ht="15" customHeight="1" x14ac:dyDescent="0.2">
      <c r="B51" s="2"/>
      <c r="C51" s="2"/>
      <c r="D51" s="37" t="s">
        <v>91</v>
      </c>
      <c r="E51" s="38"/>
      <c r="F51" s="38"/>
      <c r="G51" s="38"/>
      <c r="H51" s="38"/>
      <c r="I51" s="39"/>
      <c r="J51" s="37">
        <v>508</v>
      </c>
      <c r="K51" s="38"/>
      <c r="L51" s="4">
        <v>19</v>
      </c>
      <c r="M51" s="37"/>
      <c r="N51" s="38"/>
      <c r="O51" s="39"/>
      <c r="P51" s="166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5"/>
      <c r="AB51" s="7"/>
    </row>
    <row r="52" spans="2:31" ht="15" customHeight="1" x14ac:dyDescent="0.2">
      <c r="B52" s="2"/>
      <c r="D52" s="35"/>
      <c r="E52" s="36"/>
      <c r="F52" s="37" t="s">
        <v>92</v>
      </c>
      <c r="G52" s="39"/>
      <c r="H52" s="166"/>
      <c r="I52" s="164"/>
      <c r="J52" s="164"/>
      <c r="K52" s="165"/>
      <c r="L52" s="33" t="s">
        <v>44</v>
      </c>
      <c r="M52" s="33"/>
      <c r="N52" s="33" t="s">
        <v>87</v>
      </c>
      <c r="O52" s="33"/>
      <c r="P52" s="167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9"/>
      <c r="AB52" s="7"/>
    </row>
    <row r="53" spans="2:31" ht="15" customHeight="1" x14ac:dyDescent="0.2">
      <c r="B53" s="2"/>
      <c r="C53" s="2"/>
      <c r="D53" s="4" t="s">
        <v>84</v>
      </c>
      <c r="E53" s="4"/>
      <c r="F53" s="33">
        <v>508</v>
      </c>
      <c r="G53" s="33"/>
      <c r="H53" s="167"/>
      <c r="I53" s="168"/>
      <c r="J53" s="168"/>
      <c r="K53" s="169"/>
      <c r="L53" s="33">
        <f>F53*3.14</f>
        <v>1595.1200000000001</v>
      </c>
      <c r="M53" s="33"/>
      <c r="N53" s="34">
        <f>L53/L53</f>
        <v>1</v>
      </c>
      <c r="O53" s="34"/>
      <c r="P53" s="167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9"/>
      <c r="AB53" s="7"/>
    </row>
    <row r="54" spans="2:31" ht="15" customHeight="1" x14ac:dyDescent="0.2">
      <c r="B54" s="2"/>
      <c r="C54" s="2"/>
      <c r="D54" s="4" t="s">
        <v>83</v>
      </c>
      <c r="E54" s="4"/>
      <c r="F54" s="33">
        <f>F53-L51</f>
        <v>489</v>
      </c>
      <c r="G54" s="33"/>
      <c r="H54" s="167"/>
      <c r="I54" s="168"/>
      <c r="J54" s="168"/>
      <c r="K54" s="169"/>
      <c r="L54" s="33">
        <f t="shared" ref="L54:L55" si="0">F54*3.14</f>
        <v>1535.46</v>
      </c>
      <c r="M54" s="33"/>
      <c r="N54" s="34">
        <f>L54/L53</f>
        <v>0.96259842519685035</v>
      </c>
      <c r="O54" s="34"/>
      <c r="P54" s="167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9"/>
      <c r="AB54" s="7"/>
    </row>
    <row r="55" spans="2:31" ht="15" customHeight="1" x14ac:dyDescent="0.2">
      <c r="B55" s="2"/>
      <c r="C55" s="2"/>
      <c r="D55" s="4" t="s">
        <v>86</v>
      </c>
      <c r="E55" s="4"/>
      <c r="F55" s="33">
        <f>(F53+F54)/2</f>
        <v>498.5</v>
      </c>
      <c r="G55" s="33"/>
      <c r="H55" s="40"/>
      <c r="I55" s="141"/>
      <c r="J55" s="141"/>
      <c r="K55" s="41"/>
      <c r="L55" s="33">
        <f t="shared" si="0"/>
        <v>1565.29</v>
      </c>
      <c r="M55" s="33"/>
      <c r="N55" s="34">
        <f>L55/L53</f>
        <v>0.98129921259842512</v>
      </c>
      <c r="O55" s="34"/>
      <c r="P55" s="40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41"/>
      <c r="AB55" s="7"/>
    </row>
    <row r="56" spans="2:31" ht="15" customHeight="1" x14ac:dyDescent="0.2">
      <c r="B56" s="2"/>
      <c r="C56" s="2"/>
    </row>
    <row r="57" spans="2:31" ht="15" customHeight="1" x14ac:dyDescent="0.2">
      <c r="B57" s="2"/>
      <c r="C57" s="2"/>
    </row>
    <row r="58" spans="2:31" ht="15" customHeight="1" x14ac:dyDescent="0.2">
      <c r="B58" s="135" t="s">
        <v>108</v>
      </c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4" t="s">
        <v>49</v>
      </c>
      <c r="AB58" s="134"/>
      <c r="AC58" s="134"/>
      <c r="AD58" s="134"/>
      <c r="AE58" s="134"/>
    </row>
    <row r="59" spans="2:31" ht="15" customHeight="1" x14ac:dyDescent="0.2"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4"/>
      <c r="AB59" s="134"/>
      <c r="AC59" s="134"/>
      <c r="AD59" s="134"/>
      <c r="AE59" s="134"/>
    </row>
    <row r="60" spans="2:31" ht="15" customHeight="1" x14ac:dyDescent="0.2">
      <c r="B60"/>
      <c r="C60"/>
    </row>
    <row r="61" spans="2:31" ht="15" customHeight="1" x14ac:dyDescent="0.2">
      <c r="B61" s="132" t="s">
        <v>2</v>
      </c>
      <c r="C61" s="132"/>
      <c r="D61" s="132"/>
      <c r="E61" s="133" t="s">
        <v>0</v>
      </c>
      <c r="F61" s="133"/>
      <c r="G61" s="133"/>
      <c r="H61" s="133"/>
      <c r="I61" s="133"/>
      <c r="J61" s="133"/>
      <c r="L61" s="132" t="s">
        <v>109</v>
      </c>
      <c r="M61" s="132"/>
      <c r="N61" s="132"/>
      <c r="O61" s="132"/>
      <c r="P61" s="132"/>
      <c r="Q61" s="133"/>
      <c r="R61" s="133"/>
      <c r="S61" s="133"/>
      <c r="T61" s="133"/>
      <c r="U61" s="133"/>
      <c r="V61" s="133"/>
      <c r="X61" s="132" t="s">
        <v>1</v>
      </c>
      <c r="Y61" s="132"/>
      <c r="Z61" s="132"/>
      <c r="AA61" s="132"/>
      <c r="AB61" s="133"/>
      <c r="AC61" s="133"/>
      <c r="AD61" s="133"/>
    </row>
    <row r="62" spans="2:31" ht="15" customHeight="1" thickBot="1" x14ac:dyDescent="0.25">
      <c r="B62"/>
      <c r="C62"/>
    </row>
    <row r="63" spans="2:31" ht="15" customHeight="1" thickBot="1" x14ac:dyDescent="0.25">
      <c r="B63" s="33" t="s">
        <v>8</v>
      </c>
      <c r="C63" s="33"/>
      <c r="D63" s="33"/>
      <c r="E63" s="37" t="s">
        <v>39</v>
      </c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9"/>
      <c r="Q63" s="33" t="s">
        <v>31</v>
      </c>
      <c r="R63" s="33"/>
      <c r="S63" s="33"/>
      <c r="T63" s="33"/>
      <c r="U63" s="33"/>
      <c r="V63" s="116"/>
      <c r="W63" s="117"/>
      <c r="X63" s="131"/>
      <c r="Y63" s="116"/>
      <c r="Z63" s="117"/>
      <c r="AA63" s="117"/>
      <c r="AB63" s="117"/>
      <c r="AC63" s="117"/>
      <c r="AD63" s="117"/>
      <c r="AE63" s="118"/>
    </row>
    <row r="64" spans="2:31" ht="15" customHeight="1" thickBot="1" x14ac:dyDescent="0.25">
      <c r="B64" s="33" t="s">
        <v>10</v>
      </c>
      <c r="C64" s="33"/>
      <c r="D64" s="33"/>
      <c r="E64" s="37" t="s">
        <v>11</v>
      </c>
      <c r="F64" s="39"/>
      <c r="G64" s="128" t="s">
        <v>90</v>
      </c>
      <c r="H64" s="129"/>
      <c r="I64" s="129"/>
      <c r="J64" s="129"/>
      <c r="K64" s="129"/>
      <c r="L64" s="129"/>
      <c r="M64" s="129"/>
      <c r="N64" s="129"/>
      <c r="O64" s="129"/>
      <c r="P64" s="130"/>
      <c r="Q64" s="33" t="s">
        <v>32</v>
      </c>
      <c r="R64" s="33"/>
      <c r="S64" s="101" t="s">
        <v>46</v>
      </c>
      <c r="T64" s="101"/>
      <c r="U64" s="101"/>
      <c r="V64" s="33" t="s">
        <v>33</v>
      </c>
      <c r="W64" s="33"/>
      <c r="X64" s="101" t="s">
        <v>21</v>
      </c>
      <c r="Y64" s="101"/>
      <c r="Z64" s="101"/>
      <c r="AA64" s="33" t="s">
        <v>9</v>
      </c>
      <c r="AB64" s="33"/>
      <c r="AC64" s="101"/>
      <c r="AD64" s="101"/>
      <c r="AE64" s="101"/>
    </row>
    <row r="65" spans="2:31" ht="15" customHeight="1" thickBot="1" x14ac:dyDescent="0.25">
      <c r="B65" s="33"/>
      <c r="C65" s="33"/>
      <c r="D65" s="33"/>
      <c r="E65" s="37" t="s">
        <v>12</v>
      </c>
      <c r="F65" s="39"/>
      <c r="G65" s="172">
        <v>19</v>
      </c>
      <c r="H65" s="173"/>
      <c r="I65" s="174"/>
      <c r="J65" s="37" t="s">
        <v>13</v>
      </c>
      <c r="K65" s="38"/>
      <c r="L65" s="39"/>
      <c r="M65" s="172">
        <v>508</v>
      </c>
      <c r="N65" s="173"/>
      <c r="O65" s="173"/>
      <c r="P65" s="174"/>
      <c r="Q65" s="37" t="s">
        <v>23</v>
      </c>
      <c r="R65" s="38"/>
      <c r="S65" s="38"/>
      <c r="T65" s="39"/>
      <c r="U65" s="33" t="s">
        <v>47</v>
      </c>
      <c r="V65" s="33"/>
      <c r="W65" s="126"/>
      <c r="X65" s="127"/>
      <c r="Y65" s="38" t="s">
        <v>34</v>
      </c>
      <c r="Z65" s="38"/>
      <c r="AA65" s="42"/>
      <c r="AB65" s="66"/>
      <c r="AC65" s="66"/>
      <c r="AD65" s="66"/>
      <c r="AE65" s="43"/>
    </row>
    <row r="66" spans="2:31" ht="15" customHeight="1" x14ac:dyDescent="0.2">
      <c r="B66" s="33" t="s">
        <v>14</v>
      </c>
      <c r="C66" s="33"/>
      <c r="D66" s="33"/>
      <c r="E66" s="33" t="s">
        <v>16</v>
      </c>
      <c r="F66" s="33"/>
      <c r="G66" s="33"/>
      <c r="H66" s="128" t="s">
        <v>74</v>
      </c>
      <c r="I66" s="130"/>
      <c r="J66" s="120" t="s">
        <v>17</v>
      </c>
      <c r="K66" s="121"/>
      <c r="L66" s="121"/>
      <c r="M66" s="122"/>
      <c r="N66" s="128" t="s">
        <v>75</v>
      </c>
      <c r="O66" s="129"/>
      <c r="P66" s="130"/>
      <c r="Q66" s="123"/>
      <c r="R66" s="124"/>
      <c r="S66" s="124"/>
      <c r="T66" s="125"/>
      <c r="U66" s="37" t="s">
        <v>35</v>
      </c>
      <c r="V66" s="38"/>
      <c r="W66" s="38"/>
      <c r="X66" s="38"/>
      <c r="Y66" s="38"/>
      <c r="Z66" s="38"/>
      <c r="AA66" s="38"/>
      <c r="AB66" s="38"/>
      <c r="AC66" s="38"/>
      <c r="AD66" s="38"/>
      <c r="AE66" s="39"/>
    </row>
    <row r="67" spans="2:31" ht="15" customHeight="1" thickBot="1" x14ac:dyDescent="0.25">
      <c r="B67" s="33" t="s">
        <v>15</v>
      </c>
      <c r="C67" s="33"/>
      <c r="D67" s="33"/>
      <c r="E67" s="33" t="s">
        <v>19</v>
      </c>
      <c r="F67" s="33"/>
      <c r="G67" s="33"/>
      <c r="H67" s="33"/>
      <c r="I67" s="119" t="s">
        <v>93</v>
      </c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 t="s">
        <v>89</v>
      </c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</row>
    <row r="68" spans="2:31" ht="15" customHeight="1" thickBot="1" x14ac:dyDescent="0.25">
      <c r="B68" s="33"/>
      <c r="C68" s="33"/>
      <c r="D68" s="33"/>
      <c r="E68" s="33" t="s">
        <v>20</v>
      </c>
      <c r="F68" s="33"/>
      <c r="G68" s="33"/>
      <c r="H68" s="33"/>
      <c r="I68" s="116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8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</row>
    <row r="69" spans="2:31" ht="15" customHeight="1" thickBot="1" x14ac:dyDescent="0.25">
      <c r="B69" s="33"/>
      <c r="C69" s="33"/>
      <c r="D69" s="33"/>
      <c r="E69" s="33" t="s">
        <v>22</v>
      </c>
      <c r="F69" s="33"/>
      <c r="G69" s="33"/>
      <c r="H69" s="33"/>
      <c r="I69" s="113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5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</row>
    <row r="70" spans="2:31" ht="15" customHeight="1" x14ac:dyDescent="0.2">
      <c r="B70" s="33"/>
      <c r="C70" s="33"/>
      <c r="D70" s="33"/>
      <c r="E70" s="33" t="s">
        <v>24</v>
      </c>
      <c r="F70" s="33"/>
      <c r="G70" s="33"/>
      <c r="H70" s="33"/>
      <c r="I70" s="101"/>
      <c r="J70" s="101"/>
      <c r="K70" s="101"/>
      <c r="L70" s="101"/>
      <c r="M70" s="37" t="s">
        <v>26</v>
      </c>
      <c r="N70" s="38"/>
      <c r="O70" s="39"/>
      <c r="P70" s="101"/>
      <c r="Q70" s="101"/>
      <c r="R70" s="101"/>
      <c r="S70" s="101"/>
      <c r="T70" s="101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</row>
    <row r="71" spans="2:31" ht="15" customHeight="1" x14ac:dyDescent="0.2">
      <c r="B71" s="33"/>
      <c r="C71" s="33"/>
      <c r="D71" s="33"/>
      <c r="E71" s="33" t="s">
        <v>43</v>
      </c>
      <c r="F71" s="33"/>
      <c r="G71" s="33"/>
      <c r="H71" s="33"/>
      <c r="I71" s="33" t="s">
        <v>65</v>
      </c>
      <c r="J71" s="33"/>
      <c r="K71" s="33"/>
      <c r="L71" s="33"/>
      <c r="M71" s="102"/>
      <c r="N71" s="102"/>
      <c r="O71" s="102"/>
      <c r="P71" s="102"/>
      <c r="Q71" s="102"/>
      <c r="R71" s="102"/>
      <c r="S71" s="102"/>
      <c r="T71" s="102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</row>
    <row r="72" spans="2:31" ht="15" customHeight="1" x14ac:dyDescent="0.2">
      <c r="B72" s="33" t="s">
        <v>25</v>
      </c>
      <c r="C72" s="33"/>
      <c r="D72" s="33"/>
      <c r="E72" s="33" t="s">
        <v>19</v>
      </c>
      <c r="F72" s="33"/>
      <c r="G72" s="33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</row>
    <row r="73" spans="2:31" ht="15" customHeight="1" x14ac:dyDescent="0.2">
      <c r="B73" s="33"/>
      <c r="C73" s="33"/>
      <c r="D73" s="33"/>
      <c r="E73" s="33" t="s">
        <v>27</v>
      </c>
      <c r="F73" s="33"/>
      <c r="G73" s="33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</row>
    <row r="74" spans="2:31" ht="15" customHeight="1" x14ac:dyDescent="0.2">
      <c r="B74" s="33"/>
      <c r="C74" s="33"/>
      <c r="D74" s="33"/>
      <c r="E74" s="33" t="s">
        <v>28</v>
      </c>
      <c r="F74" s="33"/>
      <c r="G74" s="33"/>
      <c r="H74" s="101"/>
      <c r="I74" s="101"/>
      <c r="J74" s="101"/>
      <c r="K74" s="101"/>
      <c r="L74" s="101"/>
      <c r="M74" s="101"/>
      <c r="N74" s="33" t="s">
        <v>29</v>
      </c>
      <c r="O74" s="33"/>
      <c r="P74" s="101"/>
      <c r="Q74" s="101"/>
      <c r="R74" s="101"/>
      <c r="S74" s="102"/>
      <c r="T74" s="102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</row>
    <row r="75" spans="2:31" ht="15" customHeight="1" x14ac:dyDescent="0.2">
      <c r="B75" s="33" t="s">
        <v>40</v>
      </c>
      <c r="C75" s="33"/>
      <c r="D75" s="33"/>
      <c r="E75" s="33" t="s">
        <v>41</v>
      </c>
      <c r="F75" s="33"/>
      <c r="G75" s="33"/>
      <c r="H75" s="101"/>
      <c r="I75" s="101"/>
      <c r="J75" s="101"/>
      <c r="K75" s="101"/>
      <c r="L75" s="101"/>
      <c r="M75" s="101"/>
      <c r="N75" s="33" t="s">
        <v>42</v>
      </c>
      <c r="O75" s="33"/>
      <c r="P75" s="101"/>
      <c r="Q75" s="101"/>
      <c r="R75" s="101"/>
      <c r="S75" s="102"/>
      <c r="T75" s="102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</row>
    <row r="76" spans="2:31" ht="15" customHeight="1" x14ac:dyDescent="0.2">
      <c r="B76" s="92" t="s">
        <v>97</v>
      </c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4"/>
      <c r="U76" s="33" t="s">
        <v>30</v>
      </c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2:31" ht="15" customHeight="1" x14ac:dyDescent="0.2">
      <c r="B77" s="95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7"/>
      <c r="U77" s="83" t="s">
        <v>64</v>
      </c>
      <c r="V77" s="84"/>
      <c r="W77" s="84"/>
      <c r="X77" s="84"/>
      <c r="Y77" s="84"/>
      <c r="Z77" s="84"/>
      <c r="AA77" s="84"/>
      <c r="AB77" s="84"/>
      <c r="AC77" s="84"/>
      <c r="AD77" s="84"/>
      <c r="AE77" s="85"/>
    </row>
    <row r="78" spans="2:31" ht="15" customHeight="1" x14ac:dyDescent="0.2">
      <c r="B78" s="95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7"/>
      <c r="U78" s="86"/>
      <c r="V78" s="87"/>
      <c r="W78" s="87"/>
      <c r="X78" s="87"/>
      <c r="Y78" s="87"/>
      <c r="Z78" s="87"/>
      <c r="AA78" s="87"/>
      <c r="AB78" s="87"/>
      <c r="AC78" s="87"/>
      <c r="AD78" s="87"/>
      <c r="AE78" s="88"/>
    </row>
    <row r="79" spans="2:31" ht="15" customHeight="1" x14ac:dyDescent="0.2">
      <c r="B79" s="95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7"/>
      <c r="U79" s="86"/>
      <c r="V79" s="87"/>
      <c r="W79" s="87"/>
      <c r="X79" s="87"/>
      <c r="Y79" s="87"/>
      <c r="Z79" s="87"/>
      <c r="AA79" s="87"/>
      <c r="AB79" s="87"/>
      <c r="AC79" s="87"/>
      <c r="AD79" s="87"/>
      <c r="AE79" s="88"/>
    </row>
    <row r="80" spans="2:31" ht="15" customHeight="1" x14ac:dyDescent="0.2">
      <c r="B80" s="95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7"/>
      <c r="U80" s="86"/>
      <c r="V80" s="87"/>
      <c r="W80" s="87"/>
      <c r="X80" s="87"/>
      <c r="Y80" s="87"/>
      <c r="Z80" s="87"/>
      <c r="AA80" s="87"/>
      <c r="AB80" s="87"/>
      <c r="AC80" s="87"/>
      <c r="AD80" s="87"/>
      <c r="AE80" s="88"/>
    </row>
    <row r="81" spans="2:31" ht="15" customHeight="1" x14ac:dyDescent="0.2">
      <c r="B81" s="95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7"/>
      <c r="U81" s="86"/>
      <c r="V81" s="87"/>
      <c r="W81" s="87"/>
      <c r="X81" s="87"/>
      <c r="Y81" s="87"/>
      <c r="Z81" s="87"/>
      <c r="AA81" s="87"/>
      <c r="AB81" s="87"/>
      <c r="AC81" s="87"/>
      <c r="AD81" s="87"/>
      <c r="AE81" s="88"/>
    </row>
    <row r="82" spans="2:31" ht="15" customHeight="1" x14ac:dyDescent="0.2">
      <c r="B82" s="95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7"/>
      <c r="U82" s="86"/>
      <c r="V82" s="87"/>
      <c r="W82" s="87"/>
      <c r="X82" s="87"/>
      <c r="Y82" s="87"/>
      <c r="Z82" s="87"/>
      <c r="AA82" s="87"/>
      <c r="AB82" s="87"/>
      <c r="AC82" s="87"/>
      <c r="AD82" s="87"/>
      <c r="AE82" s="88"/>
    </row>
    <row r="83" spans="2:31" ht="15" customHeight="1" x14ac:dyDescent="0.2">
      <c r="B83" s="98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100"/>
      <c r="U83" s="89"/>
      <c r="V83" s="90"/>
      <c r="W83" s="90"/>
      <c r="X83" s="90"/>
      <c r="Y83" s="90"/>
      <c r="Z83" s="90"/>
      <c r="AA83" s="90"/>
      <c r="AB83" s="90"/>
      <c r="AC83" s="90"/>
      <c r="AD83" s="90"/>
      <c r="AE83" s="91"/>
    </row>
    <row r="84" spans="2:31" ht="15" customHeight="1" x14ac:dyDescent="0.2">
      <c r="B84" s="77" t="s">
        <v>70</v>
      </c>
      <c r="C84" s="80" t="s">
        <v>52</v>
      </c>
      <c r="D84" s="81"/>
      <c r="E84" s="69" t="s">
        <v>53</v>
      </c>
      <c r="F84" s="69"/>
      <c r="G84" s="70" t="s">
        <v>54</v>
      </c>
      <c r="H84" s="33"/>
      <c r="I84" s="70" t="s">
        <v>55</v>
      </c>
      <c r="J84" s="33"/>
      <c r="K84" s="71" t="s">
        <v>51</v>
      </c>
      <c r="L84" s="72"/>
      <c r="M84" s="71" t="s">
        <v>56</v>
      </c>
      <c r="N84" s="72"/>
      <c r="O84" s="71" t="s">
        <v>57</v>
      </c>
      <c r="P84" s="72"/>
      <c r="Q84" s="82" t="s">
        <v>59</v>
      </c>
      <c r="R84" s="82"/>
      <c r="S84" s="104" t="s">
        <v>67</v>
      </c>
      <c r="T84" s="105"/>
      <c r="U84" s="105"/>
      <c r="V84" s="105"/>
      <c r="W84" s="105"/>
      <c r="X84" s="105"/>
      <c r="Y84" s="105"/>
      <c r="Z84" s="106"/>
      <c r="AA84" s="33" t="s">
        <v>3</v>
      </c>
      <c r="AB84" s="33"/>
      <c r="AC84" s="33"/>
      <c r="AD84" s="33"/>
      <c r="AE84" s="33"/>
    </row>
    <row r="85" spans="2:31" ht="15" customHeight="1" x14ac:dyDescent="0.2">
      <c r="B85" s="78"/>
      <c r="C85" s="81"/>
      <c r="D85" s="81"/>
      <c r="E85" s="69"/>
      <c r="F85" s="69"/>
      <c r="G85" s="33"/>
      <c r="H85" s="33"/>
      <c r="I85" s="33"/>
      <c r="J85" s="33"/>
      <c r="K85" s="73"/>
      <c r="L85" s="74"/>
      <c r="M85" s="73"/>
      <c r="N85" s="74"/>
      <c r="O85" s="73"/>
      <c r="P85" s="74"/>
      <c r="Q85" s="82"/>
      <c r="R85" s="82"/>
      <c r="S85" s="107"/>
      <c r="T85" s="108"/>
      <c r="U85" s="108"/>
      <c r="V85" s="108"/>
      <c r="W85" s="108"/>
      <c r="X85" s="108"/>
      <c r="Y85" s="108"/>
      <c r="Z85" s="109"/>
      <c r="AA85" s="103"/>
      <c r="AB85" s="103"/>
      <c r="AC85" s="103"/>
      <c r="AD85" s="103"/>
      <c r="AE85" s="103"/>
    </row>
    <row r="86" spans="2:31" ht="15" customHeight="1" x14ac:dyDescent="0.2">
      <c r="B86" s="78"/>
      <c r="C86" s="81"/>
      <c r="D86" s="81"/>
      <c r="E86" s="69"/>
      <c r="F86" s="69"/>
      <c r="G86" s="33"/>
      <c r="H86" s="33"/>
      <c r="I86" s="33"/>
      <c r="J86" s="33"/>
      <c r="K86" s="75"/>
      <c r="L86" s="76"/>
      <c r="M86" s="75"/>
      <c r="N86" s="76"/>
      <c r="O86" s="75"/>
      <c r="P86" s="76"/>
      <c r="Q86" s="82"/>
      <c r="R86" s="82"/>
      <c r="S86" s="107"/>
      <c r="T86" s="108"/>
      <c r="U86" s="108"/>
      <c r="V86" s="108"/>
      <c r="W86" s="108"/>
      <c r="X86" s="108"/>
      <c r="Y86" s="108"/>
      <c r="Z86" s="109"/>
      <c r="AA86" s="103"/>
      <c r="AB86" s="103"/>
      <c r="AC86" s="103"/>
      <c r="AD86" s="103"/>
      <c r="AE86" s="103"/>
    </row>
    <row r="87" spans="2:31" ht="15" customHeight="1" x14ac:dyDescent="0.2">
      <c r="B87" s="78"/>
      <c r="C87" s="82"/>
      <c r="D87" s="82"/>
      <c r="E87" s="82" t="s">
        <v>7</v>
      </c>
      <c r="F87" s="82"/>
      <c r="G87" s="33" t="s">
        <v>4</v>
      </c>
      <c r="H87" s="33"/>
      <c r="I87" s="33" t="s">
        <v>5</v>
      </c>
      <c r="J87" s="33"/>
      <c r="K87" s="82" t="s">
        <v>6</v>
      </c>
      <c r="L87" s="82"/>
      <c r="M87" s="82" t="s">
        <v>58</v>
      </c>
      <c r="N87" s="82"/>
      <c r="O87" s="82" t="s">
        <v>36</v>
      </c>
      <c r="P87" s="82"/>
      <c r="Q87" s="67" t="s">
        <v>37</v>
      </c>
      <c r="R87" s="68"/>
      <c r="S87" s="110"/>
      <c r="T87" s="111"/>
      <c r="U87" s="111"/>
      <c r="V87" s="111"/>
      <c r="W87" s="111"/>
      <c r="X87" s="111"/>
      <c r="Y87" s="111"/>
      <c r="Z87" s="112"/>
      <c r="AA87" s="103"/>
      <c r="AB87" s="103"/>
      <c r="AC87" s="103"/>
      <c r="AD87" s="103"/>
      <c r="AE87" s="103"/>
    </row>
    <row r="88" spans="2:31" ht="15" customHeight="1" x14ac:dyDescent="0.2">
      <c r="B88" s="79"/>
      <c r="C88" s="62"/>
      <c r="D88" s="62"/>
      <c r="E88" s="62"/>
      <c r="F88" s="62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10"/>
      <c r="AA88" s="103"/>
      <c r="AB88" s="103"/>
      <c r="AC88" s="103"/>
      <c r="AD88" s="103"/>
      <c r="AE88" s="103"/>
    </row>
    <row r="89" spans="2:31" ht="15" customHeight="1" x14ac:dyDescent="0.2">
      <c r="B89" s="6">
        <v>1</v>
      </c>
      <c r="C89" s="49"/>
      <c r="D89" s="50"/>
      <c r="E89" s="62"/>
      <c r="F89" s="62"/>
      <c r="G89" s="62"/>
      <c r="H89" s="62"/>
      <c r="I89" s="56"/>
      <c r="J89" s="52"/>
      <c r="K89" s="56"/>
      <c r="L89" s="52"/>
      <c r="M89" s="56"/>
      <c r="N89" s="52"/>
      <c r="O89" s="56"/>
      <c r="P89" s="52"/>
      <c r="Q89" s="62"/>
      <c r="R89" s="62"/>
      <c r="S89" s="62"/>
      <c r="T89" s="62"/>
      <c r="U89" s="63"/>
      <c r="V89" s="63"/>
      <c r="W89" s="63"/>
      <c r="X89" s="63"/>
      <c r="Y89" s="64"/>
      <c r="Z89" s="64"/>
      <c r="AA89" s="33"/>
      <c r="AB89" s="33"/>
      <c r="AC89" s="33"/>
      <c r="AD89" s="33"/>
      <c r="AE89" s="33"/>
    </row>
    <row r="90" spans="2:31" ht="15" customHeight="1" thickBot="1" x14ac:dyDescent="0.25">
      <c r="B90" s="3">
        <v>2</v>
      </c>
      <c r="C90" s="49"/>
      <c r="D90" s="50"/>
      <c r="E90" s="62"/>
      <c r="F90" s="62"/>
      <c r="G90" s="62"/>
      <c r="H90" s="62"/>
      <c r="I90" s="56"/>
      <c r="J90" s="52"/>
      <c r="K90" s="56"/>
      <c r="L90" s="52"/>
      <c r="M90" s="56"/>
      <c r="N90" s="52"/>
      <c r="O90" s="56"/>
      <c r="P90" s="52"/>
      <c r="Q90" s="62"/>
      <c r="R90" s="62"/>
      <c r="S90" s="62"/>
      <c r="T90" s="62"/>
      <c r="U90" s="63"/>
      <c r="V90" s="63"/>
      <c r="W90" s="63"/>
      <c r="X90" s="63"/>
      <c r="Y90" s="64"/>
      <c r="Z90" s="64"/>
      <c r="AA90" s="33"/>
      <c r="AB90" s="33"/>
      <c r="AC90" s="33"/>
      <c r="AD90" s="33"/>
      <c r="AE90" s="33"/>
    </row>
    <row r="91" spans="2:31" ht="15" customHeight="1" thickBot="1" x14ac:dyDescent="0.25">
      <c r="B91" s="3">
        <v>3</v>
      </c>
      <c r="C91" s="49"/>
      <c r="D91" s="50"/>
      <c r="E91" s="62"/>
      <c r="F91" s="62"/>
      <c r="G91" s="42"/>
      <c r="H91" s="66"/>
      <c r="I91" s="42"/>
      <c r="J91" s="43"/>
      <c r="K91" s="44"/>
      <c r="L91" s="45"/>
      <c r="M91" s="170">
        <f>ROUNDDOWN(PI()*M65/10,0)</f>
        <v>159</v>
      </c>
      <c r="N91" s="171"/>
      <c r="O91" s="48" t="str">
        <f>IF(K91=0," ",M91/K91*60)</f>
        <v xml:space="preserve"> </v>
      </c>
      <c r="P91" s="48"/>
      <c r="Q91" s="65" t="str">
        <f>IF(K91=0," ",(G91*I91*60/O91)/1000)</f>
        <v xml:space="preserve"> </v>
      </c>
      <c r="R91" s="65"/>
      <c r="S91" s="37" t="s">
        <v>60</v>
      </c>
      <c r="T91" s="38"/>
      <c r="U91" s="38"/>
      <c r="V91" s="38"/>
      <c r="W91" s="38"/>
      <c r="X91" s="38"/>
      <c r="Y91" s="38"/>
      <c r="Z91" s="39"/>
      <c r="AA91" s="33"/>
      <c r="AB91" s="33"/>
      <c r="AC91" s="33"/>
      <c r="AD91" s="33"/>
      <c r="AE91" s="33"/>
    </row>
    <row r="92" spans="2:31" ht="15" customHeight="1" x14ac:dyDescent="0.2">
      <c r="B92" s="3">
        <v>4</v>
      </c>
      <c r="C92" s="49"/>
      <c r="D92" s="50"/>
      <c r="E92" s="62"/>
      <c r="F92" s="62"/>
      <c r="G92" s="62"/>
      <c r="H92" s="62"/>
      <c r="I92" s="56"/>
      <c r="J92" s="52"/>
      <c r="K92" s="56"/>
      <c r="L92" s="52"/>
      <c r="M92" s="56"/>
      <c r="N92" s="52"/>
      <c r="O92" s="56"/>
      <c r="P92" s="52"/>
      <c r="Q92" s="56" t="str">
        <f>IF(N92*3600+O92*60+P92=0," ",(N92*3600+O92*60+P92)-(K92*3600+L92*60+M92))</f>
        <v xml:space="preserve"> </v>
      </c>
      <c r="R92" s="52"/>
      <c r="S92" s="56"/>
      <c r="T92" s="52"/>
      <c r="U92" s="57" t="str">
        <f>IF(Q92=" "," ",#REF!/Q92*60/10)</f>
        <v xml:space="preserve"> </v>
      </c>
      <c r="V92" s="58"/>
      <c r="W92" s="57" t="str">
        <f>IF(S92=0," ",#REF!/S92*60/10)</f>
        <v xml:space="preserve"> </v>
      </c>
      <c r="X92" s="58"/>
      <c r="Y92" s="59" t="str">
        <f>IF(G92=0," ",(G92*I92*60/MIN(U92:X92))/1000)</f>
        <v xml:space="preserve"> </v>
      </c>
      <c r="Z92" s="60"/>
      <c r="AA92" s="33"/>
      <c r="AB92" s="33"/>
      <c r="AC92" s="33"/>
      <c r="AD92" s="33"/>
      <c r="AE92" s="33"/>
    </row>
    <row r="93" spans="2:31" ht="15" customHeight="1" x14ac:dyDescent="0.2">
      <c r="B93" s="3">
        <v>5</v>
      </c>
      <c r="C93" s="49"/>
      <c r="D93" s="50"/>
      <c r="E93" s="62"/>
      <c r="F93" s="62"/>
      <c r="G93" s="62"/>
      <c r="H93" s="62"/>
      <c r="I93" s="56"/>
      <c r="J93" s="52"/>
      <c r="K93" s="56"/>
      <c r="L93" s="52"/>
      <c r="M93" s="56"/>
      <c r="N93" s="52"/>
      <c r="O93" s="56"/>
      <c r="P93" s="52"/>
      <c r="Q93" s="56" t="str">
        <f>IF(N93*3600+O93*60+P93=0," ",(N93*3600+O93*60+P93)-(K93*3600+L93*60+M93))</f>
        <v xml:space="preserve"> </v>
      </c>
      <c r="R93" s="52"/>
      <c r="S93" s="56"/>
      <c r="T93" s="52"/>
      <c r="U93" s="57" t="str">
        <f>IF(Q93=" "," ",#REF!/Q93*60/10)</f>
        <v xml:space="preserve"> </v>
      </c>
      <c r="V93" s="58"/>
      <c r="W93" s="57" t="str">
        <f>IF(S93=0," ",#REF!/S93*60/10)</f>
        <v xml:space="preserve"> </v>
      </c>
      <c r="X93" s="58"/>
      <c r="Y93" s="59" t="str">
        <f>IF(G93=0," ",(G93*I93*60/MIN(U93:X93))/1000)</f>
        <v xml:space="preserve"> </v>
      </c>
      <c r="Z93" s="60"/>
      <c r="AA93" s="33"/>
      <c r="AB93" s="33"/>
      <c r="AC93" s="33"/>
      <c r="AD93" s="33"/>
      <c r="AE93" s="33"/>
    </row>
    <row r="94" spans="2:31" ht="15" customHeight="1" x14ac:dyDescent="0.2">
      <c r="B94" s="3">
        <v>6</v>
      </c>
      <c r="C94" s="49"/>
      <c r="D94" s="50"/>
      <c r="E94" s="62"/>
      <c r="F94" s="62"/>
      <c r="G94" s="62"/>
      <c r="H94" s="62"/>
      <c r="I94" s="56"/>
      <c r="J94" s="52"/>
      <c r="K94" s="56"/>
      <c r="L94" s="52"/>
      <c r="M94" s="56"/>
      <c r="N94" s="52"/>
      <c r="O94" s="56"/>
      <c r="P94" s="52"/>
      <c r="Q94" s="56" t="str">
        <f>IF(N94*3600+O94*60+P94=0," ",(N94*3600+O94*60+P94)-(K94*3600+L94*60+M94))</f>
        <v xml:space="preserve"> </v>
      </c>
      <c r="R94" s="52"/>
      <c r="S94" s="56"/>
      <c r="T94" s="52"/>
      <c r="U94" s="57" t="str">
        <f>IF(Q94=" "," ",#REF!/Q94*60/10)</f>
        <v xml:space="preserve"> </v>
      </c>
      <c r="V94" s="58"/>
      <c r="W94" s="57" t="str">
        <f>IF(S94=0," ",#REF!/S94*60/10)</f>
        <v xml:space="preserve"> </v>
      </c>
      <c r="X94" s="58"/>
      <c r="Y94" s="59" t="str">
        <f>IF(G94=0," ",(G94*I94*60/MIN(U94:X94))/1000)</f>
        <v xml:space="preserve"> </v>
      </c>
      <c r="Z94" s="60"/>
      <c r="AA94" s="33"/>
      <c r="AB94" s="33"/>
      <c r="AC94" s="33"/>
      <c r="AD94" s="33"/>
      <c r="AE94" s="33"/>
    </row>
    <row r="95" spans="2:31" ht="15" customHeight="1" thickBot="1" x14ac:dyDescent="0.25">
      <c r="B95" s="3">
        <v>7</v>
      </c>
      <c r="C95" s="49"/>
      <c r="D95" s="50"/>
      <c r="E95" s="62"/>
      <c r="F95" s="62"/>
      <c r="G95" s="62"/>
      <c r="H95" s="62"/>
      <c r="I95" s="56"/>
      <c r="J95" s="52"/>
      <c r="K95" s="56"/>
      <c r="L95" s="52"/>
      <c r="M95" s="56"/>
      <c r="N95" s="52"/>
      <c r="O95" s="56"/>
      <c r="P95" s="52"/>
      <c r="Q95" s="56" t="str">
        <f>IF(N95*3600+O95*60+P95=0," ",(N95*3600+O95*60+P95)-(K95*3600+L95*60+M95))</f>
        <v xml:space="preserve"> </v>
      </c>
      <c r="R95" s="52"/>
      <c r="S95" s="56"/>
      <c r="T95" s="52"/>
      <c r="U95" s="57" t="str">
        <f>IF(Q95=" "," ",#REF!/Q95*60/10)</f>
        <v xml:space="preserve"> </v>
      </c>
      <c r="V95" s="58"/>
      <c r="W95" s="57" t="str">
        <f>IF(S95=0," ",#REF!/S95*60/10)</f>
        <v xml:space="preserve"> </v>
      </c>
      <c r="X95" s="58"/>
      <c r="Y95" s="59" t="str">
        <f>IF(G95=0," ",(G95*I95*60/MIN(U95:X95))/1000)</f>
        <v xml:space="preserve"> </v>
      </c>
      <c r="Z95" s="60"/>
      <c r="AA95" s="33"/>
      <c r="AB95" s="33"/>
      <c r="AC95" s="33"/>
      <c r="AD95" s="33"/>
      <c r="AE95" s="33"/>
    </row>
    <row r="96" spans="2:31" ht="14.25" customHeight="1" thickBot="1" x14ac:dyDescent="0.25">
      <c r="B96" s="3">
        <v>8</v>
      </c>
      <c r="C96" s="49"/>
      <c r="D96" s="50"/>
      <c r="E96" s="42"/>
      <c r="F96" s="43"/>
      <c r="G96" s="52"/>
      <c r="H96" s="62"/>
      <c r="I96" s="56"/>
      <c r="J96" s="52"/>
      <c r="K96" s="56"/>
      <c r="L96" s="52"/>
      <c r="M96" s="56"/>
      <c r="N96" s="52"/>
      <c r="O96" s="56"/>
      <c r="P96" s="52"/>
      <c r="Q96" s="56" t="str">
        <f>IF(N96*3600+O96*60+P96=0," ",(N96*3600+O96*60+P96)-(K96*3600+L96*60+M96))</f>
        <v xml:space="preserve"> </v>
      </c>
      <c r="R96" s="52"/>
      <c r="S96" s="53" t="s">
        <v>61</v>
      </c>
      <c r="T96" s="54"/>
      <c r="U96" s="54"/>
      <c r="V96" s="54"/>
      <c r="W96" s="54"/>
      <c r="X96" s="54"/>
      <c r="Y96" s="54"/>
      <c r="Z96" s="55"/>
      <c r="AA96" s="33"/>
      <c r="AB96" s="33"/>
      <c r="AC96" s="33"/>
      <c r="AD96" s="33"/>
      <c r="AE96" s="33"/>
    </row>
    <row r="97" spans="2:31" ht="14.25" customHeight="1" x14ac:dyDescent="0.2">
      <c r="B97" s="3">
        <v>9</v>
      </c>
      <c r="C97" s="33"/>
      <c r="D97" s="33"/>
      <c r="E97" s="37"/>
      <c r="F97" s="39"/>
      <c r="G97" s="37"/>
      <c r="H97" s="39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2:31" ht="14.25" customHeight="1" x14ac:dyDescent="0.2">
      <c r="B98" s="3">
        <v>10</v>
      </c>
      <c r="C98" s="33"/>
      <c r="D98" s="33"/>
      <c r="E98" s="37"/>
      <c r="F98" s="39"/>
      <c r="G98" s="37"/>
      <c r="H98" s="39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</row>
    <row r="99" spans="2:31" ht="14.25" customHeight="1" x14ac:dyDescent="0.2">
      <c r="B99" s="3">
        <v>11</v>
      </c>
      <c r="C99" s="33"/>
      <c r="D99" s="33"/>
      <c r="E99" s="37"/>
      <c r="F99" s="39"/>
      <c r="G99" s="37"/>
      <c r="H99" s="39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2:31" ht="14.25" customHeight="1" x14ac:dyDescent="0.2">
      <c r="B100" s="3">
        <v>12</v>
      </c>
      <c r="C100" s="33"/>
      <c r="D100" s="33"/>
      <c r="E100" s="37"/>
      <c r="F100" s="39"/>
      <c r="G100" s="37"/>
      <c r="H100" s="39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2:31" ht="14.25" customHeight="1" x14ac:dyDescent="0.2">
      <c r="B101" s="3">
        <v>13</v>
      </c>
      <c r="C101" s="33"/>
      <c r="D101" s="33"/>
      <c r="E101" s="37"/>
      <c r="F101" s="39"/>
      <c r="G101" s="37"/>
      <c r="H101" s="39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2:31" ht="14.25" customHeight="1" x14ac:dyDescent="0.2">
      <c r="B102" s="3">
        <v>14</v>
      </c>
      <c r="C102" s="33"/>
      <c r="D102" s="33"/>
      <c r="E102" s="37"/>
      <c r="F102" s="39"/>
      <c r="G102" s="37"/>
      <c r="H102" s="39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2:31" ht="14.25" customHeight="1" x14ac:dyDescent="0.2">
      <c r="B103" s="3">
        <v>15</v>
      </c>
      <c r="C103" s="33"/>
      <c r="D103" s="33"/>
      <c r="E103" s="37"/>
      <c r="F103" s="39"/>
      <c r="G103" s="37"/>
      <c r="H103" s="39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2:31" ht="14.25" customHeight="1" x14ac:dyDescent="0.2">
      <c r="B104" s="4"/>
      <c r="C104" s="33"/>
      <c r="D104" s="33"/>
      <c r="E104" s="37"/>
      <c r="F104" s="39"/>
      <c r="G104" s="37"/>
      <c r="H104" s="39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2:31" ht="14.25" customHeight="1" x14ac:dyDescent="0.2">
      <c r="B105" s="11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2:31" ht="14.25" customHeight="1" x14ac:dyDescent="0.2">
      <c r="B106" s="2" t="s">
        <v>38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</row>
    <row r="107" spans="2:31" ht="14.25" customHeight="1" x14ac:dyDescent="0.2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</row>
    <row r="108" spans="2:31" ht="14.25" customHeight="1" x14ac:dyDescent="0.2">
      <c r="B108" s="2"/>
      <c r="C108" s="2"/>
      <c r="D108" s="37" t="s">
        <v>91</v>
      </c>
      <c r="E108" s="38"/>
      <c r="F108" s="38"/>
      <c r="G108" s="38"/>
      <c r="H108" s="38"/>
      <c r="I108" s="39"/>
      <c r="J108" s="37">
        <v>508</v>
      </c>
      <c r="K108" s="38"/>
      <c r="L108" s="4">
        <v>19</v>
      </c>
      <c r="M108" s="37"/>
      <c r="N108" s="38"/>
      <c r="O108" s="39"/>
      <c r="P108" s="166"/>
      <c r="Q108" s="164"/>
      <c r="R108" s="164"/>
      <c r="S108" s="164"/>
      <c r="T108" s="164"/>
      <c r="U108" s="164"/>
      <c r="V108" s="164"/>
      <c r="W108" s="164"/>
      <c r="X108" s="164"/>
      <c r="Y108" s="164"/>
      <c r="Z108" s="164"/>
      <c r="AA108" s="165"/>
    </row>
    <row r="109" spans="2:31" ht="14.25" customHeight="1" x14ac:dyDescent="0.2">
      <c r="B109" s="2"/>
      <c r="D109" s="35"/>
      <c r="E109" s="36"/>
      <c r="F109" s="37" t="s">
        <v>92</v>
      </c>
      <c r="G109" s="39"/>
      <c r="H109" s="166"/>
      <c r="I109" s="164"/>
      <c r="J109" s="164"/>
      <c r="K109" s="165"/>
      <c r="L109" s="33" t="s">
        <v>44</v>
      </c>
      <c r="M109" s="33"/>
      <c r="N109" s="33" t="s">
        <v>87</v>
      </c>
      <c r="O109" s="33"/>
      <c r="P109" s="167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  <c r="AA109" s="169"/>
    </row>
    <row r="110" spans="2:31" ht="14.25" customHeight="1" x14ac:dyDescent="0.2">
      <c r="B110" s="2"/>
      <c r="C110" s="2"/>
      <c r="D110" s="4" t="s">
        <v>84</v>
      </c>
      <c r="E110" s="4"/>
      <c r="F110" s="33">
        <v>508</v>
      </c>
      <c r="G110" s="33"/>
      <c r="H110" s="167"/>
      <c r="I110" s="168"/>
      <c r="J110" s="168"/>
      <c r="K110" s="169"/>
      <c r="L110" s="33">
        <f>F110*3.14</f>
        <v>1595.1200000000001</v>
      </c>
      <c r="M110" s="33"/>
      <c r="N110" s="34">
        <f>L110/L110</f>
        <v>1</v>
      </c>
      <c r="O110" s="34"/>
      <c r="P110" s="167"/>
      <c r="Q110" s="168"/>
      <c r="R110" s="168"/>
      <c r="S110" s="168"/>
      <c r="T110" s="168"/>
      <c r="U110" s="168"/>
      <c r="V110" s="168"/>
      <c r="W110" s="168"/>
      <c r="X110" s="168"/>
      <c r="Y110" s="168"/>
      <c r="Z110" s="168"/>
      <c r="AA110" s="169"/>
    </row>
    <row r="111" spans="2:31" ht="14.25" customHeight="1" x14ac:dyDescent="0.2">
      <c r="B111" s="2"/>
      <c r="C111" s="2"/>
      <c r="D111" s="4" t="s">
        <v>83</v>
      </c>
      <c r="E111" s="4"/>
      <c r="F111" s="33">
        <f>F110-L108</f>
        <v>489</v>
      </c>
      <c r="G111" s="33"/>
      <c r="H111" s="167"/>
      <c r="I111" s="168"/>
      <c r="J111" s="168"/>
      <c r="K111" s="169"/>
      <c r="L111" s="33">
        <f t="shared" ref="L111:L112" si="1">F111*3.14</f>
        <v>1535.46</v>
      </c>
      <c r="M111" s="33"/>
      <c r="N111" s="34">
        <f>L111/L110</f>
        <v>0.96259842519685035</v>
      </c>
      <c r="O111" s="34"/>
      <c r="P111" s="167"/>
      <c r="Q111" s="168"/>
      <c r="R111" s="168"/>
      <c r="S111" s="168"/>
      <c r="T111" s="168"/>
      <c r="U111" s="168"/>
      <c r="V111" s="168"/>
      <c r="W111" s="168"/>
      <c r="X111" s="168"/>
      <c r="Y111" s="168"/>
      <c r="Z111" s="168"/>
      <c r="AA111" s="169"/>
    </row>
    <row r="112" spans="2:31" ht="14.25" customHeight="1" x14ac:dyDescent="0.2">
      <c r="B112" s="2"/>
      <c r="C112" s="2"/>
      <c r="D112" s="4" t="s">
        <v>86</v>
      </c>
      <c r="E112" s="4"/>
      <c r="F112" s="33">
        <f>(F110+F111)/2</f>
        <v>498.5</v>
      </c>
      <c r="G112" s="33"/>
      <c r="H112" s="40"/>
      <c r="I112" s="141"/>
      <c r="J112" s="141"/>
      <c r="K112" s="41"/>
      <c r="L112" s="33">
        <f t="shared" si="1"/>
        <v>1565.29</v>
      </c>
      <c r="M112" s="33"/>
      <c r="N112" s="34">
        <f>L112/L110</f>
        <v>0.98129921259842512</v>
      </c>
      <c r="O112" s="34"/>
      <c r="P112" s="40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  <c r="AA112" s="41"/>
    </row>
    <row r="113" spans="2:31" ht="14.25" customHeight="1" x14ac:dyDescent="0.2">
      <c r="B113" s="2"/>
      <c r="C113" s="2"/>
    </row>
    <row r="114" spans="2:31" ht="14.25" customHeight="1" x14ac:dyDescent="0.2">
      <c r="B114" s="2"/>
      <c r="C114" s="2"/>
    </row>
    <row r="115" spans="2:31" ht="14.2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2:31" ht="14.25" customHeight="1" x14ac:dyDescent="0.2">
      <c r="B116" s="135" t="s">
        <v>108</v>
      </c>
      <c r="C116" s="135"/>
      <c r="D116" s="135"/>
      <c r="E116" s="135"/>
      <c r="F116" s="135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4" t="s">
        <v>49</v>
      </c>
      <c r="AB116" s="134"/>
      <c r="AC116" s="134"/>
      <c r="AD116" s="134"/>
      <c r="AE116" s="134"/>
    </row>
    <row r="117" spans="2:31" ht="14.25" customHeight="1" x14ac:dyDescent="0.2">
      <c r="B117" s="135"/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4"/>
      <c r="AB117" s="134"/>
      <c r="AC117" s="134"/>
      <c r="AD117" s="134"/>
      <c r="AE117" s="134"/>
    </row>
    <row r="118" spans="2:31" ht="14.25" customHeight="1" x14ac:dyDescent="0.2">
      <c r="B118"/>
      <c r="C118"/>
    </row>
    <row r="119" spans="2:31" ht="14.25" customHeight="1" x14ac:dyDescent="0.2">
      <c r="B119" s="132" t="s">
        <v>2</v>
      </c>
      <c r="C119" s="132"/>
      <c r="D119" s="132"/>
      <c r="E119" s="133" t="s">
        <v>0</v>
      </c>
      <c r="F119" s="133"/>
      <c r="G119" s="133"/>
      <c r="H119" s="133"/>
      <c r="I119" s="133"/>
      <c r="J119" s="133"/>
      <c r="L119" s="132" t="s">
        <v>109</v>
      </c>
      <c r="M119" s="132"/>
      <c r="N119" s="132"/>
      <c r="O119" s="132"/>
      <c r="P119" s="132"/>
      <c r="Q119" s="133"/>
      <c r="R119" s="133"/>
      <c r="S119" s="133"/>
      <c r="T119" s="133"/>
      <c r="U119" s="133"/>
      <c r="V119" s="133"/>
      <c r="X119" s="132" t="s">
        <v>1</v>
      </c>
      <c r="Y119" s="132"/>
      <c r="Z119" s="132"/>
      <c r="AA119" s="132"/>
      <c r="AB119" s="133"/>
      <c r="AC119" s="133"/>
      <c r="AD119" s="133"/>
    </row>
    <row r="120" spans="2:31" ht="14.25" customHeight="1" thickBot="1" x14ac:dyDescent="0.25">
      <c r="B120"/>
      <c r="C120"/>
    </row>
    <row r="121" spans="2:31" ht="14.25" customHeight="1" thickBot="1" x14ac:dyDescent="0.25">
      <c r="B121" s="33" t="s">
        <v>8</v>
      </c>
      <c r="C121" s="33"/>
      <c r="D121" s="33"/>
      <c r="E121" s="37" t="s">
        <v>39</v>
      </c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9"/>
      <c r="Q121" s="33" t="s">
        <v>31</v>
      </c>
      <c r="R121" s="33"/>
      <c r="S121" s="33"/>
      <c r="T121" s="33"/>
      <c r="U121" s="33"/>
      <c r="V121" s="116"/>
      <c r="W121" s="117"/>
      <c r="X121" s="131"/>
      <c r="Y121" s="116"/>
      <c r="Z121" s="117"/>
      <c r="AA121" s="117"/>
      <c r="AB121" s="117"/>
      <c r="AC121" s="117"/>
      <c r="AD121" s="117"/>
      <c r="AE121" s="118"/>
    </row>
    <row r="122" spans="2:31" ht="14.25" customHeight="1" thickBot="1" x14ac:dyDescent="0.25">
      <c r="B122" s="33" t="s">
        <v>10</v>
      </c>
      <c r="C122" s="33"/>
      <c r="D122" s="33"/>
      <c r="E122" s="37" t="s">
        <v>11</v>
      </c>
      <c r="F122" s="39"/>
      <c r="G122" s="128" t="s">
        <v>90</v>
      </c>
      <c r="H122" s="129"/>
      <c r="I122" s="129"/>
      <c r="J122" s="129"/>
      <c r="K122" s="129"/>
      <c r="L122" s="129"/>
      <c r="M122" s="129"/>
      <c r="N122" s="129"/>
      <c r="O122" s="129"/>
      <c r="P122" s="130"/>
      <c r="Q122" s="33" t="s">
        <v>32</v>
      </c>
      <c r="R122" s="33"/>
      <c r="S122" s="101" t="s">
        <v>46</v>
      </c>
      <c r="T122" s="101"/>
      <c r="U122" s="101"/>
      <c r="V122" s="33" t="s">
        <v>33</v>
      </c>
      <c r="W122" s="33"/>
      <c r="X122" s="101" t="s">
        <v>21</v>
      </c>
      <c r="Y122" s="101"/>
      <c r="Z122" s="101"/>
      <c r="AA122" s="33" t="s">
        <v>9</v>
      </c>
      <c r="AB122" s="33"/>
      <c r="AC122" s="101"/>
      <c r="AD122" s="101"/>
      <c r="AE122" s="101"/>
    </row>
    <row r="123" spans="2:31" ht="14.25" customHeight="1" thickBot="1" x14ac:dyDescent="0.25">
      <c r="B123" s="33"/>
      <c r="C123" s="33"/>
      <c r="D123" s="33"/>
      <c r="E123" s="37" t="s">
        <v>12</v>
      </c>
      <c r="F123" s="39"/>
      <c r="G123" s="172">
        <v>19</v>
      </c>
      <c r="H123" s="173"/>
      <c r="I123" s="174"/>
      <c r="J123" s="37" t="s">
        <v>13</v>
      </c>
      <c r="K123" s="38"/>
      <c r="L123" s="39"/>
      <c r="M123" s="172">
        <v>508</v>
      </c>
      <c r="N123" s="173"/>
      <c r="O123" s="173"/>
      <c r="P123" s="174"/>
      <c r="Q123" s="37" t="s">
        <v>23</v>
      </c>
      <c r="R123" s="38"/>
      <c r="S123" s="38"/>
      <c r="T123" s="39"/>
      <c r="U123" s="33" t="s">
        <v>47</v>
      </c>
      <c r="V123" s="33"/>
      <c r="W123" s="126"/>
      <c r="X123" s="127"/>
      <c r="Y123" s="38" t="s">
        <v>34</v>
      </c>
      <c r="Z123" s="38"/>
      <c r="AA123" s="42"/>
      <c r="AB123" s="66"/>
      <c r="AC123" s="66"/>
      <c r="AD123" s="66"/>
      <c r="AE123" s="43"/>
    </row>
    <row r="124" spans="2:31" ht="14.25" customHeight="1" x14ac:dyDescent="0.2">
      <c r="B124" s="33" t="s">
        <v>14</v>
      </c>
      <c r="C124" s="33"/>
      <c r="D124" s="33"/>
      <c r="E124" s="33" t="s">
        <v>16</v>
      </c>
      <c r="F124" s="33"/>
      <c r="G124" s="33"/>
      <c r="H124" s="128" t="s">
        <v>74</v>
      </c>
      <c r="I124" s="130"/>
      <c r="J124" s="120" t="s">
        <v>17</v>
      </c>
      <c r="K124" s="121"/>
      <c r="L124" s="121"/>
      <c r="M124" s="122"/>
      <c r="N124" s="128" t="s">
        <v>75</v>
      </c>
      <c r="O124" s="129"/>
      <c r="P124" s="130"/>
      <c r="Q124" s="123"/>
      <c r="R124" s="124"/>
      <c r="S124" s="124"/>
      <c r="T124" s="125"/>
      <c r="U124" s="37" t="s">
        <v>35</v>
      </c>
      <c r="V124" s="38"/>
      <c r="W124" s="38"/>
      <c r="X124" s="38"/>
      <c r="Y124" s="38"/>
      <c r="Z124" s="38"/>
      <c r="AA124" s="38"/>
      <c r="AB124" s="38"/>
      <c r="AC124" s="38"/>
      <c r="AD124" s="38"/>
      <c r="AE124" s="39"/>
    </row>
    <row r="125" spans="2:31" ht="14.25" customHeight="1" thickBot="1" x14ac:dyDescent="0.25">
      <c r="B125" s="33" t="s">
        <v>15</v>
      </c>
      <c r="C125" s="33"/>
      <c r="D125" s="33"/>
      <c r="E125" s="33" t="s">
        <v>19</v>
      </c>
      <c r="F125" s="33"/>
      <c r="G125" s="33"/>
      <c r="H125" s="33"/>
      <c r="I125" s="119" t="s">
        <v>104</v>
      </c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 t="s">
        <v>105</v>
      </c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</row>
    <row r="126" spans="2:31" ht="14.25" customHeight="1" thickBot="1" x14ac:dyDescent="0.25">
      <c r="B126" s="33"/>
      <c r="C126" s="33"/>
      <c r="D126" s="33"/>
      <c r="E126" s="33" t="s">
        <v>20</v>
      </c>
      <c r="F126" s="33"/>
      <c r="G126" s="33"/>
      <c r="H126" s="33"/>
      <c r="I126" s="116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8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</row>
    <row r="127" spans="2:31" ht="14.25" customHeight="1" thickBot="1" x14ac:dyDescent="0.25">
      <c r="B127" s="33"/>
      <c r="C127" s="33"/>
      <c r="D127" s="33"/>
      <c r="E127" s="33" t="s">
        <v>22</v>
      </c>
      <c r="F127" s="33"/>
      <c r="G127" s="33"/>
      <c r="H127" s="33"/>
      <c r="I127" s="113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5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</row>
    <row r="128" spans="2:31" ht="14.25" customHeight="1" x14ac:dyDescent="0.2">
      <c r="B128" s="33"/>
      <c r="C128" s="33"/>
      <c r="D128" s="33"/>
      <c r="E128" s="33" t="s">
        <v>24</v>
      </c>
      <c r="F128" s="33"/>
      <c r="G128" s="33"/>
      <c r="H128" s="33"/>
      <c r="I128" s="101"/>
      <c r="J128" s="101"/>
      <c r="K128" s="101"/>
      <c r="L128" s="101"/>
      <c r="M128" s="37" t="s">
        <v>26</v>
      </c>
      <c r="N128" s="38"/>
      <c r="O128" s="39"/>
      <c r="P128" s="101" t="s">
        <v>71</v>
      </c>
      <c r="Q128" s="101"/>
      <c r="R128" s="101"/>
      <c r="S128" s="101"/>
      <c r="T128" s="101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</row>
    <row r="129" spans="2:31" ht="14.25" customHeight="1" x14ac:dyDescent="0.2">
      <c r="B129" s="33"/>
      <c r="C129" s="33"/>
      <c r="D129" s="33"/>
      <c r="E129" s="33" t="s">
        <v>43</v>
      </c>
      <c r="F129" s="33"/>
      <c r="G129" s="33"/>
      <c r="H129" s="33"/>
      <c r="I129" s="33" t="s">
        <v>65</v>
      </c>
      <c r="J129" s="33"/>
      <c r="K129" s="33"/>
      <c r="L129" s="33"/>
      <c r="M129" s="102"/>
      <c r="N129" s="102"/>
      <c r="O129" s="102"/>
      <c r="P129" s="102"/>
      <c r="Q129" s="102"/>
      <c r="R129" s="102"/>
      <c r="S129" s="102"/>
      <c r="T129" s="102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</row>
    <row r="130" spans="2:31" ht="14.25" customHeight="1" x14ac:dyDescent="0.2">
      <c r="B130" s="33" t="s">
        <v>25</v>
      </c>
      <c r="C130" s="33"/>
      <c r="D130" s="33"/>
      <c r="E130" s="33" t="s">
        <v>19</v>
      </c>
      <c r="F130" s="33"/>
      <c r="G130" s="33"/>
      <c r="H130" s="101" t="s">
        <v>94</v>
      </c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</row>
    <row r="131" spans="2:31" ht="14.25" customHeight="1" x14ac:dyDescent="0.2">
      <c r="B131" s="33"/>
      <c r="C131" s="33"/>
      <c r="D131" s="33"/>
      <c r="E131" s="33" t="s">
        <v>27</v>
      </c>
      <c r="F131" s="33"/>
      <c r="G131" s="33"/>
      <c r="H131" s="101" t="s">
        <v>69</v>
      </c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</row>
    <row r="132" spans="2:31" ht="14.25" customHeight="1" x14ac:dyDescent="0.2">
      <c r="B132" s="33"/>
      <c r="C132" s="33"/>
      <c r="D132" s="33"/>
      <c r="E132" s="33" t="s">
        <v>28</v>
      </c>
      <c r="F132" s="33"/>
      <c r="G132" s="33"/>
      <c r="H132" s="101" t="s">
        <v>95</v>
      </c>
      <c r="I132" s="101"/>
      <c r="J132" s="101"/>
      <c r="K132" s="101"/>
      <c r="L132" s="101"/>
      <c r="M132" s="101"/>
      <c r="N132" s="33" t="s">
        <v>29</v>
      </c>
      <c r="O132" s="33"/>
      <c r="P132" s="101">
        <v>1.2</v>
      </c>
      <c r="Q132" s="101"/>
      <c r="R132" s="101"/>
      <c r="S132" s="102"/>
      <c r="T132" s="102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</row>
    <row r="133" spans="2:31" ht="14.25" customHeight="1" x14ac:dyDescent="0.2">
      <c r="B133" s="33" t="s">
        <v>40</v>
      </c>
      <c r="C133" s="33"/>
      <c r="D133" s="33"/>
      <c r="E133" s="33" t="s">
        <v>41</v>
      </c>
      <c r="F133" s="33"/>
      <c r="G133" s="33"/>
      <c r="H133" s="101"/>
      <c r="I133" s="101"/>
      <c r="J133" s="101"/>
      <c r="K133" s="101"/>
      <c r="L133" s="101"/>
      <c r="M133" s="101"/>
      <c r="N133" s="33" t="s">
        <v>42</v>
      </c>
      <c r="O133" s="33"/>
      <c r="P133" s="101"/>
      <c r="Q133" s="101"/>
      <c r="R133" s="101"/>
      <c r="S133" s="102"/>
      <c r="T133" s="102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</row>
    <row r="134" spans="2:31" ht="14.25" customHeight="1" x14ac:dyDescent="0.2">
      <c r="B134" s="92" t="s">
        <v>97</v>
      </c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4"/>
      <c r="U134" s="33" t="s">
        <v>30</v>
      </c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2:31" ht="14.25" customHeight="1" x14ac:dyDescent="0.2">
      <c r="B135" s="95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7"/>
      <c r="U135" s="83" t="s">
        <v>64</v>
      </c>
      <c r="V135" s="84"/>
      <c r="W135" s="84"/>
      <c r="X135" s="84"/>
      <c r="Y135" s="84"/>
      <c r="Z135" s="84"/>
      <c r="AA135" s="84"/>
      <c r="AB135" s="84"/>
      <c r="AC135" s="84"/>
      <c r="AD135" s="84"/>
      <c r="AE135" s="85"/>
    </row>
    <row r="136" spans="2:31" ht="14.25" customHeight="1" x14ac:dyDescent="0.2">
      <c r="B136" s="95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7"/>
      <c r="U136" s="86"/>
      <c r="V136" s="87"/>
      <c r="W136" s="87"/>
      <c r="X136" s="87"/>
      <c r="Y136" s="87"/>
      <c r="Z136" s="87"/>
      <c r="AA136" s="87"/>
      <c r="AB136" s="87"/>
      <c r="AC136" s="87"/>
      <c r="AD136" s="87"/>
      <c r="AE136" s="88"/>
    </row>
    <row r="137" spans="2:31" ht="14.25" customHeight="1" x14ac:dyDescent="0.2">
      <c r="B137" s="95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7"/>
      <c r="U137" s="86"/>
      <c r="V137" s="87"/>
      <c r="W137" s="87"/>
      <c r="X137" s="87"/>
      <c r="Y137" s="87"/>
      <c r="Z137" s="87"/>
      <c r="AA137" s="87"/>
      <c r="AB137" s="87"/>
      <c r="AC137" s="87"/>
      <c r="AD137" s="87"/>
      <c r="AE137" s="88"/>
    </row>
    <row r="138" spans="2:31" ht="14.25" customHeight="1" x14ac:dyDescent="0.2">
      <c r="B138" s="95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7"/>
      <c r="U138" s="86"/>
      <c r="V138" s="87"/>
      <c r="W138" s="87"/>
      <c r="X138" s="87"/>
      <c r="Y138" s="87"/>
      <c r="Z138" s="87"/>
      <c r="AA138" s="87"/>
      <c r="AB138" s="87"/>
      <c r="AC138" s="87"/>
      <c r="AD138" s="87"/>
      <c r="AE138" s="88"/>
    </row>
    <row r="139" spans="2:31" ht="14.25" customHeight="1" x14ac:dyDescent="0.2">
      <c r="B139" s="95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7"/>
      <c r="U139" s="86"/>
      <c r="V139" s="87"/>
      <c r="W139" s="87"/>
      <c r="X139" s="87"/>
      <c r="Y139" s="87"/>
      <c r="Z139" s="87"/>
      <c r="AA139" s="87"/>
      <c r="AB139" s="87"/>
      <c r="AC139" s="87"/>
      <c r="AD139" s="87"/>
      <c r="AE139" s="88"/>
    </row>
    <row r="140" spans="2:31" ht="14.25" customHeight="1" x14ac:dyDescent="0.2">
      <c r="B140" s="95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7"/>
      <c r="U140" s="86"/>
      <c r="V140" s="87"/>
      <c r="W140" s="87"/>
      <c r="X140" s="87"/>
      <c r="Y140" s="87"/>
      <c r="Z140" s="87"/>
      <c r="AA140" s="87"/>
      <c r="AB140" s="87"/>
      <c r="AC140" s="87"/>
      <c r="AD140" s="87"/>
      <c r="AE140" s="88"/>
    </row>
    <row r="141" spans="2:31" ht="14.25" customHeight="1" x14ac:dyDescent="0.2">
      <c r="B141" s="98"/>
      <c r="C141" s="99"/>
      <c r="D141" s="99"/>
      <c r="E141" s="99"/>
      <c r="F141" s="99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100"/>
      <c r="U141" s="89"/>
      <c r="V141" s="90"/>
      <c r="W141" s="90"/>
      <c r="X141" s="90"/>
      <c r="Y141" s="90"/>
      <c r="Z141" s="90"/>
      <c r="AA141" s="90"/>
      <c r="AB141" s="90"/>
      <c r="AC141" s="90"/>
      <c r="AD141" s="90"/>
      <c r="AE141" s="91"/>
    </row>
    <row r="142" spans="2:31" ht="14.25" customHeight="1" x14ac:dyDescent="0.2">
      <c r="B142" s="77" t="s">
        <v>70</v>
      </c>
      <c r="C142" s="80" t="s">
        <v>52</v>
      </c>
      <c r="D142" s="81"/>
      <c r="E142" s="69" t="s">
        <v>53</v>
      </c>
      <c r="F142" s="69"/>
      <c r="G142" s="70" t="s">
        <v>54</v>
      </c>
      <c r="H142" s="33"/>
      <c r="I142" s="70" t="s">
        <v>55</v>
      </c>
      <c r="J142" s="33"/>
      <c r="K142" s="71" t="s">
        <v>51</v>
      </c>
      <c r="L142" s="72"/>
      <c r="M142" s="71" t="s">
        <v>56</v>
      </c>
      <c r="N142" s="72"/>
      <c r="O142" s="71" t="s">
        <v>57</v>
      </c>
      <c r="P142" s="72"/>
      <c r="Q142" s="82" t="s">
        <v>59</v>
      </c>
      <c r="R142" s="82"/>
      <c r="S142" s="104" t="s">
        <v>67</v>
      </c>
      <c r="T142" s="105"/>
      <c r="U142" s="105"/>
      <c r="V142" s="105"/>
      <c r="W142" s="105"/>
      <c r="X142" s="105"/>
      <c r="Y142" s="105"/>
      <c r="Z142" s="106"/>
      <c r="AA142" s="33" t="s">
        <v>3</v>
      </c>
      <c r="AB142" s="33"/>
      <c r="AC142" s="33"/>
      <c r="AD142" s="33"/>
      <c r="AE142" s="33"/>
    </row>
    <row r="143" spans="2:31" ht="14.25" customHeight="1" x14ac:dyDescent="0.2">
      <c r="B143" s="78"/>
      <c r="C143" s="81"/>
      <c r="D143" s="81"/>
      <c r="E143" s="69"/>
      <c r="F143" s="69"/>
      <c r="G143" s="33"/>
      <c r="H143" s="33"/>
      <c r="I143" s="33"/>
      <c r="J143" s="33"/>
      <c r="K143" s="73"/>
      <c r="L143" s="74"/>
      <c r="M143" s="73"/>
      <c r="N143" s="74"/>
      <c r="O143" s="73"/>
      <c r="P143" s="74"/>
      <c r="Q143" s="82"/>
      <c r="R143" s="82"/>
      <c r="S143" s="107"/>
      <c r="T143" s="108"/>
      <c r="U143" s="108"/>
      <c r="V143" s="108"/>
      <c r="W143" s="108"/>
      <c r="X143" s="108"/>
      <c r="Y143" s="108"/>
      <c r="Z143" s="109"/>
      <c r="AA143" s="103"/>
      <c r="AB143" s="103"/>
      <c r="AC143" s="103"/>
      <c r="AD143" s="103"/>
      <c r="AE143" s="103"/>
    </row>
    <row r="144" spans="2:31" ht="14.25" customHeight="1" x14ac:dyDescent="0.2">
      <c r="B144" s="78"/>
      <c r="C144" s="81"/>
      <c r="D144" s="81"/>
      <c r="E144" s="69"/>
      <c r="F144" s="69"/>
      <c r="G144" s="33"/>
      <c r="H144" s="33"/>
      <c r="I144" s="33"/>
      <c r="J144" s="33"/>
      <c r="K144" s="75"/>
      <c r="L144" s="76"/>
      <c r="M144" s="75"/>
      <c r="N144" s="76"/>
      <c r="O144" s="75"/>
      <c r="P144" s="76"/>
      <c r="Q144" s="82"/>
      <c r="R144" s="82"/>
      <c r="S144" s="107"/>
      <c r="T144" s="108"/>
      <c r="U144" s="108"/>
      <c r="V144" s="108"/>
      <c r="W144" s="108"/>
      <c r="X144" s="108"/>
      <c r="Y144" s="108"/>
      <c r="Z144" s="109"/>
      <c r="AA144" s="103"/>
      <c r="AB144" s="103"/>
      <c r="AC144" s="103"/>
      <c r="AD144" s="103"/>
      <c r="AE144" s="103"/>
    </row>
    <row r="145" spans="2:31" ht="14.25" customHeight="1" x14ac:dyDescent="0.2">
      <c r="B145" s="78"/>
      <c r="C145" s="82"/>
      <c r="D145" s="82"/>
      <c r="E145" s="82" t="s">
        <v>7</v>
      </c>
      <c r="F145" s="82"/>
      <c r="G145" s="33" t="s">
        <v>4</v>
      </c>
      <c r="H145" s="33"/>
      <c r="I145" s="33" t="s">
        <v>5</v>
      </c>
      <c r="J145" s="33"/>
      <c r="K145" s="82" t="s">
        <v>6</v>
      </c>
      <c r="L145" s="82"/>
      <c r="M145" s="82" t="s">
        <v>58</v>
      </c>
      <c r="N145" s="82"/>
      <c r="O145" s="82" t="s">
        <v>36</v>
      </c>
      <c r="P145" s="82"/>
      <c r="Q145" s="67" t="s">
        <v>37</v>
      </c>
      <c r="R145" s="68"/>
      <c r="S145" s="110"/>
      <c r="T145" s="111"/>
      <c r="U145" s="111"/>
      <c r="V145" s="111"/>
      <c r="W145" s="111"/>
      <c r="X145" s="111"/>
      <c r="Y145" s="111"/>
      <c r="Z145" s="112"/>
      <c r="AA145" s="103"/>
      <c r="AB145" s="103"/>
      <c r="AC145" s="103"/>
      <c r="AD145" s="103"/>
      <c r="AE145" s="103"/>
    </row>
    <row r="146" spans="2:31" ht="14.25" customHeight="1" x14ac:dyDescent="0.2">
      <c r="B146" s="79"/>
      <c r="C146" s="62"/>
      <c r="D146" s="62"/>
      <c r="E146" s="62"/>
      <c r="F146" s="62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10"/>
      <c r="AA146" s="103"/>
      <c r="AB146" s="103"/>
      <c r="AC146" s="103"/>
      <c r="AD146" s="103"/>
      <c r="AE146" s="103"/>
    </row>
    <row r="147" spans="2:31" ht="14.25" customHeight="1" x14ac:dyDescent="0.2">
      <c r="B147" s="6">
        <v>1</v>
      </c>
      <c r="C147" s="49"/>
      <c r="D147" s="50"/>
      <c r="E147" s="62"/>
      <c r="F147" s="62"/>
      <c r="G147" s="62"/>
      <c r="H147" s="62"/>
      <c r="I147" s="56"/>
      <c r="J147" s="52"/>
      <c r="K147" s="56"/>
      <c r="L147" s="52"/>
      <c r="M147" s="56"/>
      <c r="N147" s="52"/>
      <c r="O147" s="56"/>
      <c r="P147" s="52"/>
      <c r="Q147" s="62"/>
      <c r="R147" s="62"/>
      <c r="S147" s="62"/>
      <c r="T147" s="62"/>
      <c r="U147" s="63"/>
      <c r="V147" s="63"/>
      <c r="W147" s="63"/>
      <c r="X147" s="63"/>
      <c r="Y147" s="64"/>
      <c r="Z147" s="64"/>
      <c r="AA147" s="33"/>
      <c r="AB147" s="33"/>
      <c r="AC147" s="33"/>
      <c r="AD147" s="33"/>
      <c r="AE147" s="33"/>
    </row>
    <row r="148" spans="2:31" ht="14.25" customHeight="1" thickBot="1" x14ac:dyDescent="0.25">
      <c r="B148" s="3">
        <v>2</v>
      </c>
      <c r="C148" s="49"/>
      <c r="D148" s="50"/>
      <c r="E148" s="62"/>
      <c r="F148" s="62"/>
      <c r="G148" s="62"/>
      <c r="H148" s="62"/>
      <c r="I148" s="56"/>
      <c r="J148" s="52"/>
      <c r="K148" s="56"/>
      <c r="L148" s="52"/>
      <c r="M148" s="56"/>
      <c r="N148" s="52"/>
      <c r="O148" s="56"/>
      <c r="P148" s="52"/>
      <c r="Q148" s="62"/>
      <c r="R148" s="62"/>
      <c r="S148" s="62"/>
      <c r="T148" s="62"/>
      <c r="U148" s="63"/>
      <c r="V148" s="63"/>
      <c r="W148" s="63"/>
      <c r="X148" s="63"/>
      <c r="Y148" s="64"/>
      <c r="Z148" s="64"/>
      <c r="AA148" s="33"/>
      <c r="AB148" s="33"/>
      <c r="AC148" s="33"/>
      <c r="AD148" s="33"/>
      <c r="AE148" s="33"/>
    </row>
    <row r="149" spans="2:31" ht="14.25" customHeight="1" thickBot="1" x14ac:dyDescent="0.25">
      <c r="B149" s="3">
        <v>3</v>
      </c>
      <c r="C149" s="49"/>
      <c r="D149" s="50"/>
      <c r="E149" s="62"/>
      <c r="F149" s="62"/>
      <c r="G149" s="42"/>
      <c r="H149" s="66"/>
      <c r="I149" s="42"/>
      <c r="J149" s="43"/>
      <c r="K149" s="44"/>
      <c r="L149" s="45"/>
      <c r="M149" s="170">
        <f>ROUNDDOWN(PI()*M123/10,0)</f>
        <v>159</v>
      </c>
      <c r="N149" s="171"/>
      <c r="O149" s="48" t="str">
        <f>IF(K149=0," ",M149/K149*60)</f>
        <v xml:space="preserve"> </v>
      </c>
      <c r="P149" s="48"/>
      <c r="Q149" s="65" t="str">
        <f>IF(K149=0," ",(G149*I149*60/O149)/1000)</f>
        <v xml:space="preserve"> </v>
      </c>
      <c r="R149" s="65"/>
      <c r="S149" s="37" t="s">
        <v>60</v>
      </c>
      <c r="T149" s="38"/>
      <c r="U149" s="38"/>
      <c r="V149" s="38"/>
      <c r="W149" s="38"/>
      <c r="X149" s="38"/>
      <c r="Y149" s="38"/>
      <c r="Z149" s="39"/>
      <c r="AA149" s="33"/>
      <c r="AB149" s="33"/>
      <c r="AC149" s="33"/>
      <c r="AD149" s="33"/>
      <c r="AE149" s="33"/>
    </row>
    <row r="150" spans="2:31" ht="14.25" customHeight="1" x14ac:dyDescent="0.2">
      <c r="B150" s="3">
        <v>4</v>
      </c>
      <c r="C150" s="49"/>
      <c r="D150" s="50"/>
      <c r="E150" s="62"/>
      <c r="F150" s="62"/>
      <c r="G150" s="62"/>
      <c r="H150" s="62"/>
      <c r="I150" s="56"/>
      <c r="J150" s="52"/>
      <c r="K150" s="56"/>
      <c r="L150" s="52"/>
      <c r="M150" s="56"/>
      <c r="N150" s="52"/>
      <c r="O150" s="56"/>
      <c r="P150" s="52"/>
      <c r="Q150" s="56" t="str">
        <f>IF(N150*3600+O150*60+P150=0," ",(N150*3600+O150*60+P150)-(K150*3600+L150*60+M150))</f>
        <v xml:space="preserve"> </v>
      </c>
      <c r="R150" s="52"/>
      <c r="S150" s="56"/>
      <c r="T150" s="52"/>
      <c r="U150" s="57" t="str">
        <f>IF(Q150=" "," ",#REF!/Q150*60/10)</f>
        <v xml:space="preserve"> </v>
      </c>
      <c r="V150" s="58"/>
      <c r="W150" s="57" t="str">
        <f>IF(S150=0," ",#REF!/S150*60/10)</f>
        <v xml:space="preserve"> </v>
      </c>
      <c r="X150" s="58"/>
      <c r="Y150" s="59" t="str">
        <f>IF(G150=0," ",(G150*I150*60/MIN(U150:X150))/1000)</f>
        <v xml:space="preserve"> </v>
      </c>
      <c r="Z150" s="60"/>
      <c r="AA150" s="33"/>
      <c r="AB150" s="33"/>
      <c r="AC150" s="33"/>
      <c r="AD150" s="33"/>
      <c r="AE150" s="33"/>
    </row>
    <row r="151" spans="2:31" ht="14.25" customHeight="1" x14ac:dyDescent="0.2">
      <c r="B151" s="3">
        <v>5</v>
      </c>
      <c r="C151" s="49"/>
      <c r="D151" s="50"/>
      <c r="E151" s="62"/>
      <c r="F151" s="62"/>
      <c r="G151" s="62"/>
      <c r="H151" s="62"/>
      <c r="I151" s="56"/>
      <c r="J151" s="52"/>
      <c r="K151" s="56"/>
      <c r="L151" s="52"/>
      <c r="M151" s="56"/>
      <c r="N151" s="52"/>
      <c r="O151" s="56"/>
      <c r="P151" s="52"/>
      <c r="Q151" s="56" t="str">
        <f>IF(N151*3600+O151*60+P151=0," ",(N151*3600+O151*60+P151)-(K151*3600+L151*60+M151))</f>
        <v xml:space="preserve"> </v>
      </c>
      <c r="R151" s="52"/>
      <c r="S151" s="56"/>
      <c r="T151" s="52"/>
      <c r="U151" s="57" t="str">
        <f>IF(Q151=" "," ",#REF!/Q151*60/10)</f>
        <v xml:space="preserve"> </v>
      </c>
      <c r="V151" s="58"/>
      <c r="W151" s="57" t="str">
        <f>IF(S151=0," ",#REF!/S151*60/10)</f>
        <v xml:space="preserve"> </v>
      </c>
      <c r="X151" s="58"/>
      <c r="Y151" s="59" t="str">
        <f>IF(G151=0," ",(G151*I151*60/MIN(U151:X151))/1000)</f>
        <v xml:space="preserve"> </v>
      </c>
      <c r="Z151" s="60"/>
      <c r="AA151" s="33"/>
      <c r="AB151" s="33"/>
      <c r="AC151" s="33"/>
      <c r="AD151" s="33"/>
      <c r="AE151" s="33"/>
    </row>
    <row r="152" spans="2:31" ht="14.25" customHeight="1" x14ac:dyDescent="0.2">
      <c r="B152" s="3">
        <v>6</v>
      </c>
      <c r="C152" s="49"/>
      <c r="D152" s="50"/>
      <c r="E152" s="62"/>
      <c r="F152" s="62"/>
      <c r="G152" s="62"/>
      <c r="H152" s="62"/>
      <c r="I152" s="56"/>
      <c r="J152" s="52"/>
      <c r="K152" s="56"/>
      <c r="L152" s="52"/>
      <c r="M152" s="56"/>
      <c r="N152" s="52"/>
      <c r="O152" s="56"/>
      <c r="P152" s="52"/>
      <c r="Q152" s="56" t="str">
        <f>IF(N152*3600+O152*60+P152=0," ",(N152*3600+O152*60+P152)-(K152*3600+L152*60+M152))</f>
        <v xml:space="preserve"> </v>
      </c>
      <c r="R152" s="52"/>
      <c r="S152" s="56"/>
      <c r="T152" s="52"/>
      <c r="U152" s="57" t="str">
        <f>IF(Q152=" "," ",#REF!/Q152*60/10)</f>
        <v xml:space="preserve"> </v>
      </c>
      <c r="V152" s="58"/>
      <c r="W152" s="57" t="str">
        <f>IF(S152=0," ",#REF!/S152*60/10)</f>
        <v xml:space="preserve"> </v>
      </c>
      <c r="X152" s="58"/>
      <c r="Y152" s="59" t="str">
        <f>IF(G152=0," ",(G152*I152*60/MIN(U152:X152))/1000)</f>
        <v xml:space="preserve"> </v>
      </c>
      <c r="Z152" s="60"/>
      <c r="AA152" s="33"/>
      <c r="AB152" s="33"/>
      <c r="AC152" s="33"/>
      <c r="AD152" s="33"/>
      <c r="AE152" s="33"/>
    </row>
    <row r="153" spans="2:31" ht="14.25" customHeight="1" thickBot="1" x14ac:dyDescent="0.25">
      <c r="B153" s="3">
        <v>7</v>
      </c>
      <c r="C153" s="49"/>
      <c r="D153" s="50"/>
      <c r="E153" s="62"/>
      <c r="F153" s="62"/>
      <c r="G153" s="62"/>
      <c r="H153" s="62"/>
      <c r="I153" s="56"/>
      <c r="J153" s="52"/>
      <c r="K153" s="56"/>
      <c r="L153" s="52"/>
      <c r="M153" s="56"/>
      <c r="N153" s="52"/>
      <c r="O153" s="56"/>
      <c r="P153" s="52"/>
      <c r="Q153" s="56" t="str">
        <f>IF(N153*3600+O153*60+P153=0," ",(N153*3600+O153*60+P153)-(K153*3600+L153*60+M153))</f>
        <v xml:space="preserve"> </v>
      </c>
      <c r="R153" s="52"/>
      <c r="S153" s="56"/>
      <c r="T153" s="52"/>
      <c r="U153" s="57" t="str">
        <f>IF(Q153=" "," ",#REF!/Q153*60/10)</f>
        <v xml:space="preserve"> </v>
      </c>
      <c r="V153" s="58"/>
      <c r="W153" s="57" t="str">
        <f>IF(S153=0," ",#REF!/S153*60/10)</f>
        <v xml:space="preserve"> </v>
      </c>
      <c r="X153" s="58"/>
      <c r="Y153" s="59" t="str">
        <f>IF(G153=0," ",(G153*I153*60/MIN(U153:X153))/1000)</f>
        <v xml:space="preserve"> </v>
      </c>
      <c r="Z153" s="60"/>
      <c r="AA153" s="33"/>
      <c r="AB153" s="33"/>
      <c r="AC153" s="33"/>
      <c r="AD153" s="33"/>
      <c r="AE153" s="33"/>
    </row>
    <row r="154" spans="2:31" ht="14.25" customHeight="1" thickBot="1" x14ac:dyDescent="0.25">
      <c r="B154" s="3">
        <v>8</v>
      </c>
      <c r="C154" s="49"/>
      <c r="D154" s="50"/>
      <c r="E154" s="42"/>
      <c r="F154" s="43"/>
      <c r="G154" s="52"/>
      <c r="H154" s="62"/>
      <c r="I154" s="56"/>
      <c r="J154" s="52"/>
      <c r="K154" s="56"/>
      <c r="L154" s="52"/>
      <c r="M154" s="56"/>
      <c r="N154" s="52"/>
      <c r="O154" s="56"/>
      <c r="P154" s="52"/>
      <c r="Q154" s="56" t="str">
        <f>IF(N154*3600+O154*60+P154=0," ",(N154*3600+O154*60+P154)-(K154*3600+L154*60+M154))</f>
        <v xml:space="preserve"> </v>
      </c>
      <c r="R154" s="52"/>
      <c r="S154" s="53" t="s">
        <v>61</v>
      </c>
      <c r="T154" s="54"/>
      <c r="U154" s="54"/>
      <c r="V154" s="54"/>
      <c r="W154" s="54"/>
      <c r="X154" s="54"/>
      <c r="Y154" s="54"/>
      <c r="Z154" s="55"/>
      <c r="AA154" s="33"/>
      <c r="AB154" s="33"/>
      <c r="AC154" s="33"/>
      <c r="AD154" s="33"/>
      <c r="AE154" s="33"/>
    </row>
    <row r="155" spans="2:31" ht="14.25" customHeight="1" x14ac:dyDescent="0.2">
      <c r="B155" s="3">
        <v>9</v>
      </c>
      <c r="C155" s="33"/>
      <c r="D155" s="33"/>
      <c r="E155" s="37"/>
      <c r="F155" s="39"/>
      <c r="G155" s="37"/>
      <c r="H155" s="39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</row>
    <row r="156" spans="2:31" ht="14.25" customHeight="1" x14ac:dyDescent="0.2">
      <c r="B156" s="3">
        <v>10</v>
      </c>
      <c r="C156" s="33"/>
      <c r="D156" s="33"/>
      <c r="E156" s="37"/>
      <c r="F156" s="39"/>
      <c r="G156" s="37"/>
      <c r="H156" s="39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</row>
    <row r="157" spans="2:31" ht="14.25" customHeight="1" x14ac:dyDescent="0.2">
      <c r="B157" s="3">
        <v>11</v>
      </c>
      <c r="C157" s="33"/>
      <c r="D157" s="33"/>
      <c r="E157" s="37"/>
      <c r="F157" s="39"/>
      <c r="G157" s="37"/>
      <c r="H157" s="39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</row>
    <row r="158" spans="2:31" ht="14.25" customHeight="1" x14ac:dyDescent="0.2">
      <c r="B158" s="3">
        <v>12</v>
      </c>
      <c r="C158" s="33"/>
      <c r="D158" s="33"/>
      <c r="E158" s="37"/>
      <c r="F158" s="39"/>
      <c r="G158" s="37"/>
      <c r="H158" s="39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</row>
    <row r="159" spans="2:31" ht="14.25" customHeight="1" x14ac:dyDescent="0.2">
      <c r="B159" s="3">
        <v>13</v>
      </c>
      <c r="C159" s="33"/>
      <c r="D159" s="33"/>
      <c r="E159" s="37"/>
      <c r="F159" s="39"/>
      <c r="G159" s="37"/>
      <c r="H159" s="39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</row>
    <row r="160" spans="2:31" ht="14.25" customHeight="1" x14ac:dyDescent="0.2">
      <c r="B160" s="3">
        <v>14</v>
      </c>
      <c r="C160" s="33"/>
      <c r="D160" s="33"/>
      <c r="E160" s="37"/>
      <c r="F160" s="39"/>
      <c r="G160" s="37"/>
      <c r="H160" s="39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</row>
    <row r="161" spans="2:31" ht="14.25" customHeight="1" x14ac:dyDescent="0.2">
      <c r="B161" s="3">
        <v>15</v>
      </c>
      <c r="C161" s="33"/>
      <c r="D161" s="33"/>
      <c r="E161" s="37"/>
      <c r="F161" s="39"/>
      <c r="G161" s="37"/>
      <c r="H161" s="39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</row>
    <row r="162" spans="2:31" ht="14.25" customHeight="1" x14ac:dyDescent="0.2">
      <c r="B162" s="4"/>
      <c r="C162" s="33"/>
      <c r="D162" s="33"/>
      <c r="E162" s="37"/>
      <c r="F162" s="39"/>
      <c r="G162" s="37"/>
      <c r="H162" s="39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</row>
    <row r="163" spans="2:31" ht="14.25" customHeight="1" x14ac:dyDescent="0.2">
      <c r="B163" s="11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</row>
    <row r="164" spans="2:31" ht="14.25" customHeight="1" x14ac:dyDescent="0.2">
      <c r="B164" s="2" t="s">
        <v>38</v>
      </c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</row>
    <row r="165" spans="2:31" ht="14.25" customHeight="1" x14ac:dyDescent="0.2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</row>
    <row r="166" spans="2:31" ht="14.25" customHeight="1" x14ac:dyDescent="0.2">
      <c r="B166" s="2"/>
      <c r="C166" s="2"/>
      <c r="D166" s="37" t="s">
        <v>91</v>
      </c>
      <c r="E166" s="38"/>
      <c r="F166" s="38"/>
      <c r="G166" s="38"/>
      <c r="H166" s="38"/>
      <c r="I166" s="39"/>
      <c r="J166" s="37">
        <v>508</v>
      </c>
      <c r="K166" s="38"/>
      <c r="L166" s="4">
        <v>19</v>
      </c>
      <c r="M166" s="37"/>
      <c r="N166" s="38"/>
      <c r="O166" s="39"/>
      <c r="P166" s="166"/>
      <c r="Q166" s="164"/>
      <c r="R166" s="164"/>
      <c r="S166" s="164"/>
      <c r="T166" s="164"/>
      <c r="U166" s="164"/>
      <c r="V166" s="164"/>
      <c r="W166" s="164"/>
      <c r="X166" s="164"/>
      <c r="Y166" s="164"/>
      <c r="Z166" s="164"/>
      <c r="AA166" s="165"/>
    </row>
    <row r="167" spans="2:31" ht="14.25" customHeight="1" x14ac:dyDescent="0.2">
      <c r="B167" s="2"/>
      <c r="D167" s="35"/>
      <c r="E167" s="36"/>
      <c r="F167" s="37" t="s">
        <v>92</v>
      </c>
      <c r="G167" s="39"/>
      <c r="H167" s="166"/>
      <c r="I167" s="164"/>
      <c r="J167" s="164"/>
      <c r="K167" s="165"/>
      <c r="L167" s="33" t="s">
        <v>44</v>
      </c>
      <c r="M167" s="33"/>
      <c r="N167" s="33" t="s">
        <v>87</v>
      </c>
      <c r="O167" s="33"/>
      <c r="P167" s="167"/>
      <c r="Q167" s="168"/>
      <c r="R167" s="168"/>
      <c r="S167" s="168"/>
      <c r="T167" s="168"/>
      <c r="U167" s="168"/>
      <c r="V167" s="168"/>
      <c r="W167" s="168"/>
      <c r="X167" s="168"/>
      <c r="Y167" s="168"/>
      <c r="Z167" s="168"/>
      <c r="AA167" s="169"/>
    </row>
    <row r="168" spans="2:31" ht="14.25" customHeight="1" x14ac:dyDescent="0.2">
      <c r="B168" s="2"/>
      <c r="C168" s="2"/>
      <c r="D168" s="4" t="s">
        <v>84</v>
      </c>
      <c r="E168" s="4"/>
      <c r="F168" s="33">
        <v>508</v>
      </c>
      <c r="G168" s="33"/>
      <c r="H168" s="167"/>
      <c r="I168" s="168"/>
      <c r="J168" s="168"/>
      <c r="K168" s="169"/>
      <c r="L168" s="33">
        <f>F168*3.14</f>
        <v>1595.1200000000001</v>
      </c>
      <c r="M168" s="33"/>
      <c r="N168" s="34">
        <f>L168/L168</f>
        <v>1</v>
      </c>
      <c r="O168" s="34"/>
      <c r="P168" s="167"/>
      <c r="Q168" s="168"/>
      <c r="R168" s="168"/>
      <c r="S168" s="168"/>
      <c r="T168" s="168"/>
      <c r="U168" s="168"/>
      <c r="V168" s="168"/>
      <c r="W168" s="168"/>
      <c r="X168" s="168"/>
      <c r="Y168" s="168"/>
      <c r="Z168" s="168"/>
      <c r="AA168" s="169"/>
    </row>
    <row r="169" spans="2:31" ht="14.25" customHeight="1" x14ac:dyDescent="0.2">
      <c r="B169" s="2"/>
      <c r="C169" s="2"/>
      <c r="D169" s="4" t="s">
        <v>83</v>
      </c>
      <c r="E169" s="4"/>
      <c r="F169" s="33">
        <f>F168-L166</f>
        <v>489</v>
      </c>
      <c r="G169" s="33"/>
      <c r="H169" s="167"/>
      <c r="I169" s="168"/>
      <c r="J169" s="168"/>
      <c r="K169" s="169"/>
      <c r="L169" s="33">
        <f t="shared" ref="L169:L170" si="2">F169*3.14</f>
        <v>1535.46</v>
      </c>
      <c r="M169" s="33"/>
      <c r="N169" s="34">
        <f>L169/L168</f>
        <v>0.96259842519685035</v>
      </c>
      <c r="O169" s="34"/>
      <c r="P169" s="167"/>
      <c r="Q169" s="168"/>
      <c r="R169" s="168"/>
      <c r="S169" s="168"/>
      <c r="T169" s="168"/>
      <c r="U169" s="168"/>
      <c r="V169" s="168"/>
      <c r="W169" s="168"/>
      <c r="X169" s="168"/>
      <c r="Y169" s="168"/>
      <c r="Z169" s="168"/>
      <c r="AA169" s="169"/>
    </row>
    <row r="170" spans="2:31" ht="14.25" customHeight="1" x14ac:dyDescent="0.2">
      <c r="B170" s="2"/>
      <c r="C170" s="2"/>
      <c r="D170" s="4" t="s">
        <v>86</v>
      </c>
      <c r="E170" s="4"/>
      <c r="F170" s="33">
        <f>(F168+F169)/2</f>
        <v>498.5</v>
      </c>
      <c r="G170" s="33"/>
      <c r="H170" s="40"/>
      <c r="I170" s="141"/>
      <c r="J170" s="141"/>
      <c r="K170" s="41"/>
      <c r="L170" s="33">
        <f t="shared" si="2"/>
        <v>1565.29</v>
      </c>
      <c r="M170" s="33"/>
      <c r="N170" s="34">
        <f>L170/L168</f>
        <v>0.98129921259842512</v>
      </c>
      <c r="O170" s="34"/>
      <c r="P170" s="40"/>
      <c r="Q170" s="141"/>
      <c r="R170" s="141"/>
      <c r="S170" s="141"/>
      <c r="T170" s="141"/>
      <c r="U170" s="141"/>
      <c r="V170" s="141"/>
      <c r="W170" s="141"/>
      <c r="X170" s="141"/>
      <c r="Y170" s="141"/>
      <c r="Z170" s="141"/>
      <c r="AA170" s="41"/>
    </row>
    <row r="171" spans="2:31" ht="14.25" customHeight="1" x14ac:dyDescent="0.2">
      <c r="B171" s="2"/>
      <c r="C171" s="2"/>
    </row>
    <row r="172" spans="2:31" ht="14.25" customHeight="1" x14ac:dyDescent="0.2">
      <c r="B172" s="2"/>
      <c r="C172" s="2"/>
    </row>
    <row r="173" spans="2:31" ht="14.25" customHeight="1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2:31" ht="14.25" customHeight="1" x14ac:dyDescent="0.2"/>
    <row r="175" spans="2:31" ht="14.25" customHeight="1" x14ac:dyDescent="0.2"/>
    <row r="176" spans="2:31" ht="14.25" customHeight="1" x14ac:dyDescent="0.2"/>
    <row r="177" spans="2:31" ht="15" customHeight="1" x14ac:dyDescent="0.2">
      <c r="B177" s="135" t="s">
        <v>108</v>
      </c>
      <c r="C177" s="135"/>
      <c r="D177" s="135"/>
      <c r="E177" s="135"/>
      <c r="F177" s="135"/>
      <c r="G177" s="135"/>
      <c r="H177" s="135"/>
      <c r="I177" s="135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135"/>
      <c r="V177" s="135"/>
      <c r="W177" s="135"/>
      <c r="X177" s="135"/>
      <c r="Y177" s="135"/>
      <c r="Z177" s="135"/>
      <c r="AA177" s="134" t="s">
        <v>49</v>
      </c>
      <c r="AB177" s="134"/>
      <c r="AC177" s="134"/>
      <c r="AD177" s="134"/>
      <c r="AE177" s="134"/>
    </row>
    <row r="178" spans="2:31" ht="15" customHeight="1" x14ac:dyDescent="0.2">
      <c r="B178" s="135"/>
      <c r="C178" s="135"/>
      <c r="D178" s="135"/>
      <c r="E178" s="135"/>
      <c r="F178" s="135"/>
      <c r="G178" s="135"/>
      <c r="H178" s="135"/>
      <c r="I178" s="135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135"/>
      <c r="V178" s="135"/>
      <c r="W178" s="135"/>
      <c r="X178" s="135"/>
      <c r="Y178" s="135"/>
      <c r="Z178" s="135"/>
      <c r="AA178" s="134"/>
      <c r="AB178" s="134"/>
      <c r="AC178" s="134"/>
      <c r="AD178" s="134"/>
      <c r="AE178" s="134"/>
    </row>
    <row r="179" spans="2:31" ht="15" customHeight="1" x14ac:dyDescent="0.2">
      <c r="B179"/>
      <c r="C179"/>
    </row>
    <row r="180" spans="2:31" ht="15" customHeight="1" x14ac:dyDescent="0.2">
      <c r="B180" s="132" t="s">
        <v>2</v>
      </c>
      <c r="C180" s="132"/>
      <c r="D180" s="132"/>
      <c r="E180" s="133" t="s">
        <v>0</v>
      </c>
      <c r="F180" s="133"/>
      <c r="G180" s="133"/>
      <c r="H180" s="133"/>
      <c r="I180" s="133"/>
      <c r="J180" s="133"/>
      <c r="L180" s="132" t="s">
        <v>109</v>
      </c>
      <c r="M180" s="132"/>
      <c r="N180" s="132"/>
      <c r="O180" s="132"/>
      <c r="P180" s="132"/>
      <c r="Q180" s="133"/>
      <c r="R180" s="133"/>
      <c r="S180" s="133"/>
      <c r="T180" s="133"/>
      <c r="U180" s="133"/>
      <c r="V180" s="133"/>
      <c r="X180" s="132" t="s">
        <v>1</v>
      </c>
      <c r="Y180" s="132"/>
      <c r="Z180" s="132"/>
      <c r="AA180" s="132"/>
      <c r="AB180" s="133"/>
      <c r="AC180" s="133"/>
      <c r="AD180" s="133"/>
    </row>
    <row r="181" spans="2:31" ht="15" customHeight="1" thickBot="1" x14ac:dyDescent="0.25">
      <c r="B181"/>
      <c r="C181"/>
    </row>
    <row r="182" spans="2:31" ht="15" customHeight="1" thickBot="1" x14ac:dyDescent="0.25">
      <c r="B182" s="33" t="s">
        <v>8</v>
      </c>
      <c r="C182" s="33"/>
      <c r="D182" s="33"/>
      <c r="E182" s="37" t="s">
        <v>39</v>
      </c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9"/>
      <c r="Q182" s="33" t="s">
        <v>31</v>
      </c>
      <c r="R182" s="33"/>
      <c r="S182" s="33"/>
      <c r="T182" s="33"/>
      <c r="U182" s="33"/>
      <c r="V182" s="116"/>
      <c r="W182" s="117"/>
      <c r="X182" s="131"/>
      <c r="Y182" s="116"/>
      <c r="Z182" s="117"/>
      <c r="AA182" s="117"/>
      <c r="AB182" s="117"/>
      <c r="AC182" s="117"/>
      <c r="AD182" s="117"/>
      <c r="AE182" s="118"/>
    </row>
    <row r="183" spans="2:31" ht="15" customHeight="1" thickBot="1" x14ac:dyDescent="0.25">
      <c r="B183" s="33" t="s">
        <v>10</v>
      </c>
      <c r="C183" s="33"/>
      <c r="D183" s="33"/>
      <c r="E183" s="37" t="s">
        <v>11</v>
      </c>
      <c r="F183" s="39"/>
      <c r="G183" s="128" t="s">
        <v>90</v>
      </c>
      <c r="H183" s="129"/>
      <c r="I183" s="129"/>
      <c r="J183" s="129"/>
      <c r="K183" s="129"/>
      <c r="L183" s="129"/>
      <c r="M183" s="129"/>
      <c r="N183" s="129"/>
      <c r="O183" s="129"/>
      <c r="P183" s="130"/>
      <c r="Q183" s="33" t="s">
        <v>32</v>
      </c>
      <c r="R183" s="33"/>
      <c r="S183" s="101" t="s">
        <v>46</v>
      </c>
      <c r="T183" s="101"/>
      <c r="U183" s="101"/>
      <c r="V183" s="33" t="s">
        <v>33</v>
      </c>
      <c r="W183" s="33"/>
      <c r="X183" s="101" t="s">
        <v>21</v>
      </c>
      <c r="Y183" s="101"/>
      <c r="Z183" s="101"/>
      <c r="AA183" s="33" t="s">
        <v>9</v>
      </c>
      <c r="AB183" s="33"/>
      <c r="AC183" s="101"/>
      <c r="AD183" s="101"/>
      <c r="AE183" s="101"/>
    </row>
    <row r="184" spans="2:31" ht="15" customHeight="1" thickBot="1" x14ac:dyDescent="0.25">
      <c r="B184" s="33"/>
      <c r="C184" s="33"/>
      <c r="D184" s="33"/>
      <c r="E184" s="37" t="s">
        <v>12</v>
      </c>
      <c r="F184" s="39"/>
      <c r="G184" s="172">
        <v>19</v>
      </c>
      <c r="H184" s="173"/>
      <c r="I184" s="174"/>
      <c r="J184" s="37" t="s">
        <v>13</v>
      </c>
      <c r="K184" s="38"/>
      <c r="L184" s="39"/>
      <c r="M184" s="172">
        <v>508</v>
      </c>
      <c r="N184" s="173"/>
      <c r="O184" s="173"/>
      <c r="P184" s="174"/>
      <c r="Q184" s="37" t="s">
        <v>23</v>
      </c>
      <c r="R184" s="38"/>
      <c r="S184" s="38"/>
      <c r="T184" s="39"/>
      <c r="U184" s="33" t="s">
        <v>47</v>
      </c>
      <c r="V184" s="33"/>
      <c r="W184" s="126"/>
      <c r="X184" s="127"/>
      <c r="Y184" s="38" t="s">
        <v>34</v>
      </c>
      <c r="Z184" s="38"/>
      <c r="AA184" s="42"/>
      <c r="AB184" s="66"/>
      <c r="AC184" s="66"/>
      <c r="AD184" s="66"/>
      <c r="AE184" s="43"/>
    </row>
    <row r="185" spans="2:31" ht="15" customHeight="1" x14ac:dyDescent="0.2">
      <c r="B185" s="33" t="s">
        <v>14</v>
      </c>
      <c r="C185" s="33"/>
      <c r="D185" s="33"/>
      <c r="E185" s="33" t="s">
        <v>16</v>
      </c>
      <c r="F185" s="33"/>
      <c r="G185" s="33"/>
      <c r="H185" s="128" t="s">
        <v>74</v>
      </c>
      <c r="I185" s="130"/>
      <c r="J185" s="120" t="s">
        <v>17</v>
      </c>
      <c r="K185" s="121"/>
      <c r="L185" s="121"/>
      <c r="M185" s="122"/>
      <c r="N185" s="128" t="s">
        <v>75</v>
      </c>
      <c r="O185" s="129"/>
      <c r="P185" s="130"/>
      <c r="Q185" s="123"/>
      <c r="R185" s="124"/>
      <c r="S185" s="124"/>
      <c r="T185" s="125"/>
      <c r="U185" s="37" t="s">
        <v>35</v>
      </c>
      <c r="V185" s="38"/>
      <c r="W185" s="38"/>
      <c r="X185" s="38"/>
      <c r="Y185" s="38"/>
      <c r="Z185" s="38"/>
      <c r="AA185" s="38"/>
      <c r="AB185" s="38"/>
      <c r="AC185" s="38"/>
      <c r="AD185" s="38"/>
      <c r="AE185" s="39"/>
    </row>
    <row r="186" spans="2:31" ht="15" customHeight="1" thickBot="1" x14ac:dyDescent="0.25">
      <c r="B186" s="33" t="s">
        <v>15</v>
      </c>
      <c r="C186" s="33"/>
      <c r="D186" s="33"/>
      <c r="E186" s="33" t="s">
        <v>19</v>
      </c>
      <c r="F186" s="33"/>
      <c r="G186" s="33"/>
      <c r="H186" s="33"/>
      <c r="I186" s="119" t="s">
        <v>62</v>
      </c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 t="s">
        <v>63</v>
      </c>
      <c r="V186" s="119"/>
      <c r="W186" s="119"/>
      <c r="X186" s="119"/>
      <c r="Y186" s="119"/>
      <c r="Z186" s="119"/>
      <c r="AA186" s="119"/>
      <c r="AB186" s="119"/>
      <c r="AC186" s="119"/>
      <c r="AD186" s="119"/>
      <c r="AE186" s="119"/>
    </row>
    <row r="187" spans="2:31" ht="15" customHeight="1" thickBot="1" x14ac:dyDescent="0.25">
      <c r="B187" s="33"/>
      <c r="C187" s="33"/>
      <c r="D187" s="33"/>
      <c r="E187" s="33" t="s">
        <v>20</v>
      </c>
      <c r="F187" s="33"/>
      <c r="G187" s="33"/>
      <c r="H187" s="33"/>
      <c r="I187" s="116"/>
      <c r="J187" s="117"/>
      <c r="K187" s="117"/>
      <c r="L187" s="117"/>
      <c r="M187" s="117"/>
      <c r="N187" s="117"/>
      <c r="O187" s="117"/>
      <c r="P187" s="117"/>
      <c r="Q187" s="117"/>
      <c r="R187" s="117"/>
      <c r="S187" s="117"/>
      <c r="T187" s="118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</row>
    <row r="188" spans="2:31" ht="15" customHeight="1" thickBot="1" x14ac:dyDescent="0.25">
      <c r="B188" s="33"/>
      <c r="C188" s="33"/>
      <c r="D188" s="33"/>
      <c r="E188" s="33" t="s">
        <v>22</v>
      </c>
      <c r="F188" s="33"/>
      <c r="G188" s="33"/>
      <c r="H188" s="33"/>
      <c r="I188" s="113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5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</row>
    <row r="189" spans="2:31" ht="15" customHeight="1" x14ac:dyDescent="0.2">
      <c r="B189" s="33"/>
      <c r="C189" s="33"/>
      <c r="D189" s="33"/>
      <c r="E189" s="33" t="s">
        <v>24</v>
      </c>
      <c r="F189" s="33"/>
      <c r="G189" s="33"/>
      <c r="H189" s="33"/>
      <c r="I189" s="101"/>
      <c r="J189" s="101"/>
      <c r="K189" s="101"/>
      <c r="L189" s="101"/>
      <c r="M189" s="37" t="s">
        <v>26</v>
      </c>
      <c r="N189" s="38"/>
      <c r="O189" s="39"/>
      <c r="P189" s="101" t="s">
        <v>71</v>
      </c>
      <c r="Q189" s="101"/>
      <c r="R189" s="101"/>
      <c r="S189" s="101"/>
      <c r="T189" s="101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</row>
    <row r="190" spans="2:31" ht="15" customHeight="1" x14ac:dyDescent="0.2">
      <c r="B190" s="33"/>
      <c r="C190" s="33"/>
      <c r="D190" s="33"/>
      <c r="E190" s="33" t="s">
        <v>43</v>
      </c>
      <c r="F190" s="33"/>
      <c r="G190" s="33"/>
      <c r="H190" s="33"/>
      <c r="I190" s="101" t="s">
        <v>65</v>
      </c>
      <c r="J190" s="101"/>
      <c r="K190" s="101"/>
      <c r="L190" s="101"/>
      <c r="M190" s="102"/>
      <c r="N190" s="102"/>
      <c r="O190" s="102"/>
      <c r="P190" s="102"/>
      <c r="Q190" s="102"/>
      <c r="R190" s="102"/>
      <c r="S190" s="102"/>
      <c r="T190" s="102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</row>
    <row r="191" spans="2:31" ht="15" customHeight="1" x14ac:dyDescent="0.2">
      <c r="B191" s="33" t="s">
        <v>25</v>
      </c>
      <c r="C191" s="33"/>
      <c r="D191" s="33"/>
      <c r="E191" s="33" t="s">
        <v>19</v>
      </c>
      <c r="F191" s="33"/>
      <c r="G191" s="33"/>
      <c r="H191" s="101" t="s">
        <v>68</v>
      </c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19"/>
      <c r="V191" s="119"/>
      <c r="W191" s="119"/>
      <c r="X191" s="119"/>
      <c r="Y191" s="119"/>
      <c r="Z191" s="119"/>
      <c r="AA191" s="119"/>
      <c r="AB191" s="119"/>
      <c r="AC191" s="119"/>
      <c r="AD191" s="119"/>
      <c r="AE191" s="119"/>
    </row>
    <row r="192" spans="2:31" ht="15" customHeight="1" x14ac:dyDescent="0.2">
      <c r="B192" s="33"/>
      <c r="C192" s="33"/>
      <c r="D192" s="33"/>
      <c r="E192" s="33" t="s">
        <v>27</v>
      </c>
      <c r="F192" s="33"/>
      <c r="G192" s="33"/>
      <c r="H192" s="101" t="s">
        <v>69</v>
      </c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19"/>
      <c r="V192" s="119"/>
      <c r="W192" s="119"/>
      <c r="X192" s="119"/>
      <c r="Y192" s="119"/>
      <c r="Z192" s="119"/>
      <c r="AA192" s="119"/>
      <c r="AB192" s="119"/>
      <c r="AC192" s="119"/>
      <c r="AD192" s="119"/>
      <c r="AE192" s="119"/>
    </row>
    <row r="193" spans="2:31" ht="15" customHeight="1" x14ac:dyDescent="0.2">
      <c r="B193" s="33"/>
      <c r="C193" s="33"/>
      <c r="D193" s="33"/>
      <c r="E193" s="33" t="s">
        <v>28</v>
      </c>
      <c r="F193" s="33"/>
      <c r="G193" s="33"/>
      <c r="H193" s="101" t="s">
        <v>72</v>
      </c>
      <c r="I193" s="101"/>
      <c r="J193" s="101"/>
      <c r="K193" s="101"/>
      <c r="L193" s="101"/>
      <c r="M193" s="101"/>
      <c r="N193" s="33" t="s">
        <v>29</v>
      </c>
      <c r="O193" s="33"/>
      <c r="P193" s="101">
        <v>1.2</v>
      </c>
      <c r="Q193" s="101"/>
      <c r="R193" s="101"/>
      <c r="S193" s="102"/>
      <c r="T193" s="102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119"/>
      <c r="AE193" s="119"/>
    </row>
    <row r="194" spans="2:31" ht="15" customHeight="1" x14ac:dyDescent="0.2">
      <c r="B194" s="33" t="s">
        <v>40</v>
      </c>
      <c r="C194" s="33"/>
      <c r="D194" s="33"/>
      <c r="E194" s="33" t="s">
        <v>41</v>
      </c>
      <c r="F194" s="33"/>
      <c r="G194" s="33"/>
      <c r="H194" s="101"/>
      <c r="I194" s="101"/>
      <c r="J194" s="101"/>
      <c r="K194" s="101"/>
      <c r="L194" s="101"/>
      <c r="M194" s="101"/>
      <c r="N194" s="33" t="s">
        <v>42</v>
      </c>
      <c r="O194" s="33"/>
      <c r="P194" s="101"/>
      <c r="Q194" s="101"/>
      <c r="R194" s="101"/>
      <c r="S194" s="102"/>
      <c r="T194" s="102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</row>
    <row r="195" spans="2:31" ht="15" customHeight="1" x14ac:dyDescent="0.2">
      <c r="B195" s="92" t="s">
        <v>66</v>
      </c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4"/>
      <c r="U195" s="33" t="s">
        <v>30</v>
      </c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</row>
    <row r="196" spans="2:31" ht="15" customHeight="1" x14ac:dyDescent="0.2">
      <c r="B196" s="95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7"/>
      <c r="U196" s="83" t="s">
        <v>64</v>
      </c>
      <c r="V196" s="84"/>
      <c r="W196" s="84"/>
      <c r="X196" s="84"/>
      <c r="Y196" s="84"/>
      <c r="Z196" s="84"/>
      <c r="AA196" s="84"/>
      <c r="AB196" s="84"/>
      <c r="AC196" s="84"/>
      <c r="AD196" s="84"/>
      <c r="AE196" s="85"/>
    </row>
    <row r="197" spans="2:31" ht="15" customHeight="1" x14ac:dyDescent="0.2">
      <c r="B197" s="95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7"/>
      <c r="U197" s="86"/>
      <c r="V197" s="87"/>
      <c r="W197" s="87"/>
      <c r="X197" s="87"/>
      <c r="Y197" s="87"/>
      <c r="Z197" s="87"/>
      <c r="AA197" s="87"/>
      <c r="AB197" s="87"/>
      <c r="AC197" s="87"/>
      <c r="AD197" s="87"/>
      <c r="AE197" s="88"/>
    </row>
    <row r="198" spans="2:31" ht="15" customHeight="1" x14ac:dyDescent="0.2">
      <c r="B198" s="95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7"/>
      <c r="U198" s="86"/>
      <c r="V198" s="87"/>
      <c r="W198" s="87"/>
      <c r="X198" s="87"/>
      <c r="Y198" s="87"/>
      <c r="Z198" s="87"/>
      <c r="AA198" s="87"/>
      <c r="AB198" s="87"/>
      <c r="AC198" s="87"/>
      <c r="AD198" s="87"/>
      <c r="AE198" s="88"/>
    </row>
    <row r="199" spans="2:31" ht="15" customHeight="1" x14ac:dyDescent="0.2">
      <c r="B199" s="95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7"/>
      <c r="U199" s="86"/>
      <c r="V199" s="87"/>
      <c r="W199" s="87"/>
      <c r="X199" s="87"/>
      <c r="Y199" s="87"/>
      <c r="Z199" s="87"/>
      <c r="AA199" s="87"/>
      <c r="AB199" s="87"/>
      <c r="AC199" s="87"/>
      <c r="AD199" s="87"/>
      <c r="AE199" s="88"/>
    </row>
    <row r="200" spans="2:31" ht="15" customHeight="1" x14ac:dyDescent="0.2">
      <c r="B200" s="95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7"/>
      <c r="U200" s="86"/>
      <c r="V200" s="87"/>
      <c r="W200" s="87"/>
      <c r="X200" s="87"/>
      <c r="Y200" s="87"/>
      <c r="Z200" s="87"/>
      <c r="AA200" s="87"/>
      <c r="AB200" s="87"/>
      <c r="AC200" s="87"/>
      <c r="AD200" s="87"/>
      <c r="AE200" s="88"/>
    </row>
    <row r="201" spans="2:31" ht="15" customHeight="1" x14ac:dyDescent="0.2">
      <c r="B201" s="95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7"/>
      <c r="U201" s="86"/>
      <c r="V201" s="87"/>
      <c r="W201" s="87"/>
      <c r="X201" s="87"/>
      <c r="Y201" s="87"/>
      <c r="Z201" s="87"/>
      <c r="AA201" s="87"/>
      <c r="AB201" s="87"/>
      <c r="AC201" s="87"/>
      <c r="AD201" s="87"/>
      <c r="AE201" s="88"/>
    </row>
    <row r="202" spans="2:31" ht="15" customHeight="1" x14ac:dyDescent="0.2">
      <c r="B202" s="98"/>
      <c r="C202" s="99"/>
      <c r="D202" s="99"/>
      <c r="E202" s="99"/>
      <c r="F202" s="99"/>
      <c r="G202" s="99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100"/>
      <c r="U202" s="89"/>
      <c r="V202" s="90"/>
      <c r="W202" s="90"/>
      <c r="X202" s="90"/>
      <c r="Y202" s="90"/>
      <c r="Z202" s="90"/>
      <c r="AA202" s="90"/>
      <c r="AB202" s="90"/>
      <c r="AC202" s="90"/>
      <c r="AD202" s="90"/>
      <c r="AE202" s="91"/>
    </row>
    <row r="203" spans="2:31" ht="15" customHeight="1" x14ac:dyDescent="0.2">
      <c r="B203" s="77" t="s">
        <v>70</v>
      </c>
      <c r="C203" s="80" t="s">
        <v>52</v>
      </c>
      <c r="D203" s="81"/>
      <c r="E203" s="69" t="s">
        <v>53</v>
      </c>
      <c r="F203" s="69"/>
      <c r="G203" s="70" t="s">
        <v>54</v>
      </c>
      <c r="H203" s="33"/>
      <c r="I203" s="70" t="s">
        <v>55</v>
      </c>
      <c r="J203" s="33"/>
      <c r="K203" s="71" t="s">
        <v>51</v>
      </c>
      <c r="L203" s="72"/>
      <c r="M203" s="71" t="s">
        <v>56</v>
      </c>
      <c r="N203" s="72"/>
      <c r="O203" s="71" t="s">
        <v>57</v>
      </c>
      <c r="P203" s="72"/>
      <c r="Q203" s="82" t="s">
        <v>59</v>
      </c>
      <c r="R203" s="82"/>
      <c r="S203" s="104" t="s">
        <v>67</v>
      </c>
      <c r="T203" s="105"/>
      <c r="U203" s="105"/>
      <c r="V203" s="105"/>
      <c r="W203" s="105"/>
      <c r="X203" s="105"/>
      <c r="Y203" s="105"/>
      <c r="Z203" s="106"/>
      <c r="AA203" s="33" t="s">
        <v>3</v>
      </c>
      <c r="AB203" s="33"/>
      <c r="AC203" s="33"/>
      <c r="AD203" s="33"/>
      <c r="AE203" s="33"/>
    </row>
    <row r="204" spans="2:31" ht="15" customHeight="1" x14ac:dyDescent="0.2">
      <c r="B204" s="78"/>
      <c r="C204" s="81"/>
      <c r="D204" s="81"/>
      <c r="E204" s="69"/>
      <c r="F204" s="69"/>
      <c r="G204" s="33"/>
      <c r="H204" s="33"/>
      <c r="I204" s="33"/>
      <c r="J204" s="33"/>
      <c r="K204" s="73"/>
      <c r="L204" s="74"/>
      <c r="M204" s="73"/>
      <c r="N204" s="74"/>
      <c r="O204" s="73"/>
      <c r="P204" s="74"/>
      <c r="Q204" s="82"/>
      <c r="R204" s="82"/>
      <c r="S204" s="107"/>
      <c r="T204" s="108"/>
      <c r="U204" s="108"/>
      <c r="V204" s="108"/>
      <c r="W204" s="108"/>
      <c r="X204" s="108"/>
      <c r="Y204" s="108"/>
      <c r="Z204" s="109"/>
      <c r="AA204" s="103"/>
      <c r="AB204" s="103"/>
      <c r="AC204" s="103"/>
      <c r="AD204" s="103"/>
      <c r="AE204" s="103"/>
    </row>
    <row r="205" spans="2:31" ht="15" customHeight="1" x14ac:dyDescent="0.2">
      <c r="B205" s="78"/>
      <c r="C205" s="81"/>
      <c r="D205" s="81"/>
      <c r="E205" s="69"/>
      <c r="F205" s="69"/>
      <c r="G205" s="33"/>
      <c r="H205" s="33"/>
      <c r="I205" s="33"/>
      <c r="J205" s="33"/>
      <c r="K205" s="75"/>
      <c r="L205" s="76"/>
      <c r="M205" s="75"/>
      <c r="N205" s="76"/>
      <c r="O205" s="75"/>
      <c r="P205" s="76"/>
      <c r="Q205" s="82"/>
      <c r="R205" s="82"/>
      <c r="S205" s="107"/>
      <c r="T205" s="108"/>
      <c r="U205" s="108"/>
      <c r="V205" s="108"/>
      <c r="W205" s="108"/>
      <c r="X205" s="108"/>
      <c r="Y205" s="108"/>
      <c r="Z205" s="109"/>
      <c r="AA205" s="103"/>
      <c r="AB205" s="103"/>
      <c r="AC205" s="103"/>
      <c r="AD205" s="103"/>
      <c r="AE205" s="103"/>
    </row>
    <row r="206" spans="2:31" ht="15" customHeight="1" x14ac:dyDescent="0.2">
      <c r="B206" s="78"/>
      <c r="C206" s="82"/>
      <c r="D206" s="82"/>
      <c r="E206" s="82" t="s">
        <v>7</v>
      </c>
      <c r="F206" s="82"/>
      <c r="G206" s="33" t="s">
        <v>4</v>
      </c>
      <c r="H206" s="33"/>
      <c r="I206" s="33" t="s">
        <v>5</v>
      </c>
      <c r="J206" s="33"/>
      <c r="K206" s="82" t="s">
        <v>6</v>
      </c>
      <c r="L206" s="82"/>
      <c r="M206" s="82" t="s">
        <v>58</v>
      </c>
      <c r="N206" s="82"/>
      <c r="O206" s="82" t="s">
        <v>36</v>
      </c>
      <c r="P206" s="82"/>
      <c r="Q206" s="67" t="s">
        <v>37</v>
      </c>
      <c r="R206" s="68"/>
      <c r="S206" s="110"/>
      <c r="T206" s="111"/>
      <c r="U206" s="111"/>
      <c r="V206" s="111"/>
      <c r="W206" s="111"/>
      <c r="X206" s="111"/>
      <c r="Y206" s="111"/>
      <c r="Z206" s="112"/>
      <c r="AA206" s="103"/>
      <c r="AB206" s="103"/>
      <c r="AC206" s="103"/>
      <c r="AD206" s="103"/>
      <c r="AE206" s="103"/>
    </row>
    <row r="207" spans="2:31" ht="15" customHeight="1" x14ac:dyDescent="0.2">
      <c r="B207" s="79"/>
      <c r="C207" s="62"/>
      <c r="D207" s="62"/>
      <c r="E207" s="62"/>
      <c r="F207" s="62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10"/>
      <c r="AA207" s="103"/>
      <c r="AB207" s="103"/>
      <c r="AC207" s="103"/>
      <c r="AD207" s="103"/>
      <c r="AE207" s="103"/>
    </row>
    <row r="208" spans="2:31" ht="15" customHeight="1" x14ac:dyDescent="0.2">
      <c r="B208" s="6">
        <v>1</v>
      </c>
      <c r="C208" s="49"/>
      <c r="D208" s="50"/>
      <c r="E208" s="62"/>
      <c r="F208" s="62"/>
      <c r="G208" s="62"/>
      <c r="H208" s="62"/>
      <c r="I208" s="56"/>
      <c r="J208" s="52"/>
      <c r="K208" s="56"/>
      <c r="L208" s="52"/>
      <c r="M208" s="56"/>
      <c r="N208" s="52"/>
      <c r="O208" s="56"/>
      <c r="P208" s="52"/>
      <c r="Q208" s="62"/>
      <c r="R208" s="62"/>
      <c r="S208" s="62"/>
      <c r="T208" s="62"/>
      <c r="U208" s="63"/>
      <c r="V208" s="63"/>
      <c r="W208" s="63"/>
      <c r="X208" s="63"/>
      <c r="Y208" s="64"/>
      <c r="Z208" s="64"/>
      <c r="AA208" s="33"/>
      <c r="AB208" s="33"/>
      <c r="AC208" s="33"/>
      <c r="AD208" s="33"/>
      <c r="AE208" s="33"/>
    </row>
    <row r="209" spans="2:31" ht="15" customHeight="1" thickBot="1" x14ac:dyDescent="0.25">
      <c r="B209" s="3">
        <v>2</v>
      </c>
      <c r="C209" s="49"/>
      <c r="D209" s="50"/>
      <c r="E209" s="62"/>
      <c r="F209" s="62"/>
      <c r="G209" s="62"/>
      <c r="H209" s="62"/>
      <c r="I209" s="56"/>
      <c r="J209" s="52"/>
      <c r="K209" s="56"/>
      <c r="L209" s="52"/>
      <c r="M209" s="56"/>
      <c r="N209" s="52"/>
      <c r="O209" s="56"/>
      <c r="P209" s="52"/>
      <c r="Q209" s="62"/>
      <c r="R209" s="62"/>
      <c r="S209" s="62"/>
      <c r="T209" s="62"/>
      <c r="U209" s="63"/>
      <c r="V209" s="63"/>
      <c r="W209" s="63"/>
      <c r="X209" s="63"/>
      <c r="Y209" s="64"/>
      <c r="Z209" s="64"/>
      <c r="AA209" s="33"/>
      <c r="AB209" s="33"/>
      <c r="AC209" s="33"/>
      <c r="AD209" s="33"/>
      <c r="AE209" s="33"/>
    </row>
    <row r="210" spans="2:31" ht="15" customHeight="1" thickBot="1" x14ac:dyDescent="0.25">
      <c r="B210" s="3">
        <v>3</v>
      </c>
      <c r="C210" s="49"/>
      <c r="D210" s="50"/>
      <c r="E210" s="62"/>
      <c r="F210" s="62"/>
      <c r="G210" s="42"/>
      <c r="H210" s="66"/>
      <c r="I210" s="42"/>
      <c r="J210" s="43"/>
      <c r="K210" s="44"/>
      <c r="L210" s="45"/>
      <c r="M210" s="170">
        <f>ROUNDDOWN(PI()*M184/10,0)</f>
        <v>159</v>
      </c>
      <c r="N210" s="171"/>
      <c r="O210" s="48" t="str">
        <f>IF(K210=0," ",M210/K210*60)</f>
        <v xml:space="preserve"> </v>
      </c>
      <c r="P210" s="48"/>
      <c r="Q210" s="65" t="str">
        <f>IF(K210=0," ",(G210*I210*60/O210)/1000)</f>
        <v xml:space="preserve"> </v>
      </c>
      <c r="R210" s="65"/>
      <c r="S210" s="37" t="s">
        <v>60</v>
      </c>
      <c r="T210" s="38"/>
      <c r="U210" s="38"/>
      <c r="V210" s="38"/>
      <c r="W210" s="38"/>
      <c r="X210" s="38"/>
      <c r="Y210" s="38"/>
      <c r="Z210" s="39"/>
      <c r="AA210" s="33"/>
      <c r="AB210" s="33"/>
      <c r="AC210" s="33"/>
      <c r="AD210" s="33"/>
      <c r="AE210" s="33"/>
    </row>
    <row r="211" spans="2:31" ht="15" customHeight="1" x14ac:dyDescent="0.2">
      <c r="B211" s="3">
        <v>4</v>
      </c>
      <c r="C211" s="49"/>
      <c r="D211" s="50"/>
      <c r="E211" s="62"/>
      <c r="F211" s="62"/>
      <c r="G211" s="62"/>
      <c r="H211" s="62"/>
      <c r="I211" s="56"/>
      <c r="J211" s="52"/>
      <c r="K211" s="56"/>
      <c r="L211" s="52"/>
      <c r="M211" s="56"/>
      <c r="N211" s="52"/>
      <c r="O211" s="56"/>
      <c r="P211" s="52"/>
      <c r="Q211" s="56" t="str">
        <f>IF(N211*3600+O211*60+P211=0," ",(N211*3600+O211*60+P211)-(K211*3600+L211*60+M211))</f>
        <v xml:space="preserve"> </v>
      </c>
      <c r="R211" s="52"/>
      <c r="S211" s="56"/>
      <c r="T211" s="52"/>
      <c r="U211" s="57" t="str">
        <f>IF(Q211=" "," ",#REF!/Q211*60/10)</f>
        <v xml:space="preserve"> </v>
      </c>
      <c r="V211" s="58"/>
      <c r="W211" s="57" t="str">
        <f>IF(S211=0," ",#REF!/S211*60/10)</f>
        <v xml:space="preserve"> </v>
      </c>
      <c r="X211" s="58"/>
      <c r="Y211" s="59" t="str">
        <f>IF(G211=0," ",(G211*I211*60/MIN(U211:X211))/1000)</f>
        <v xml:space="preserve"> </v>
      </c>
      <c r="Z211" s="60"/>
      <c r="AA211" s="33"/>
      <c r="AB211" s="33"/>
      <c r="AC211" s="33"/>
      <c r="AD211" s="33"/>
      <c r="AE211" s="33"/>
    </row>
    <row r="212" spans="2:31" ht="15" customHeight="1" thickBot="1" x14ac:dyDescent="0.25">
      <c r="B212" s="3">
        <v>5</v>
      </c>
      <c r="C212" s="49"/>
      <c r="D212" s="50"/>
      <c r="E212" s="62"/>
      <c r="F212" s="62"/>
      <c r="G212" s="62"/>
      <c r="H212" s="62"/>
      <c r="I212" s="56"/>
      <c r="J212" s="52"/>
      <c r="K212" s="56"/>
      <c r="L212" s="52"/>
      <c r="M212" s="56"/>
      <c r="N212" s="52"/>
      <c r="O212" s="56"/>
      <c r="P212" s="52"/>
      <c r="Q212" s="56" t="str">
        <f>IF(N212*3600+O212*60+P212=0," ",(N212*3600+O212*60+P212)-(K212*3600+L212*60+M212))</f>
        <v xml:space="preserve"> </v>
      </c>
      <c r="R212" s="52"/>
      <c r="S212" s="56"/>
      <c r="T212" s="52"/>
      <c r="U212" s="57" t="str">
        <f>IF(Q212=" "," ",#REF!/Q212*60/10)</f>
        <v xml:space="preserve"> </v>
      </c>
      <c r="V212" s="58"/>
      <c r="W212" s="57" t="str">
        <f>IF(S212=0," ",#REF!/S212*60/10)</f>
        <v xml:space="preserve"> </v>
      </c>
      <c r="X212" s="58"/>
      <c r="Y212" s="59" t="str">
        <f>IF(G212=0," ",(G212*I212*60/MIN(U212:X212))/1000)</f>
        <v xml:space="preserve"> </v>
      </c>
      <c r="Z212" s="60"/>
      <c r="AA212" s="33"/>
      <c r="AB212" s="33"/>
      <c r="AC212" s="33"/>
      <c r="AD212" s="33"/>
      <c r="AE212" s="33"/>
    </row>
    <row r="213" spans="2:31" ht="15" customHeight="1" thickBot="1" x14ac:dyDescent="0.25">
      <c r="B213" s="3">
        <v>6</v>
      </c>
      <c r="C213" s="12"/>
      <c r="D213" s="13"/>
      <c r="E213" s="42"/>
      <c r="F213" s="43"/>
      <c r="G213" s="51"/>
      <c r="H213" s="52"/>
      <c r="I213" s="14"/>
      <c r="J213" s="15"/>
      <c r="K213" s="14"/>
      <c r="L213" s="15"/>
      <c r="M213" s="14"/>
      <c r="N213" s="15"/>
      <c r="O213" s="14"/>
      <c r="P213" s="15"/>
      <c r="Q213" s="14" t="str">
        <f>IF(N213*3600+O213*60+P213=0," ",(N213*3600+O213*60+P213)-(K213*3600+L213*60+M213))</f>
        <v xml:space="preserve"> </v>
      </c>
      <c r="R213" s="15"/>
      <c r="S213" s="53" t="s">
        <v>61</v>
      </c>
      <c r="T213" s="54"/>
      <c r="U213" s="54"/>
      <c r="V213" s="54"/>
      <c r="W213" s="54"/>
      <c r="X213" s="54"/>
      <c r="Y213" s="54"/>
      <c r="Z213" s="55"/>
      <c r="AA213" s="33"/>
      <c r="AB213" s="33"/>
      <c r="AC213" s="33"/>
      <c r="AD213" s="33"/>
      <c r="AE213" s="33"/>
    </row>
    <row r="214" spans="2:31" ht="15" customHeight="1" x14ac:dyDescent="0.2">
      <c r="B214" s="3">
        <v>7</v>
      </c>
      <c r="C214" s="33"/>
      <c r="D214" s="33"/>
      <c r="E214" s="37"/>
      <c r="F214" s="39"/>
      <c r="G214" s="37"/>
      <c r="H214" s="39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</row>
    <row r="215" spans="2:31" ht="15" customHeight="1" x14ac:dyDescent="0.2">
      <c r="B215" s="3">
        <v>8</v>
      </c>
      <c r="C215" s="33"/>
      <c r="D215" s="33"/>
      <c r="E215" s="37"/>
      <c r="F215" s="39"/>
      <c r="G215" s="37"/>
      <c r="H215" s="39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</row>
    <row r="216" spans="2:31" ht="15" customHeight="1" x14ac:dyDescent="0.2">
      <c r="B216" s="3">
        <v>9</v>
      </c>
      <c r="C216" s="33"/>
      <c r="D216" s="33"/>
      <c r="E216" s="37"/>
      <c r="F216" s="39"/>
      <c r="G216" s="37"/>
      <c r="H216" s="39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</row>
    <row r="217" spans="2:31" ht="15" customHeight="1" x14ac:dyDescent="0.2">
      <c r="B217" s="3">
        <v>10</v>
      </c>
      <c r="C217" s="33"/>
      <c r="D217" s="33"/>
      <c r="E217" s="37"/>
      <c r="F217" s="39"/>
      <c r="G217" s="37"/>
      <c r="H217" s="39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</row>
    <row r="218" spans="2:31" ht="15" customHeight="1" x14ac:dyDescent="0.2">
      <c r="B218" s="3">
        <v>11</v>
      </c>
      <c r="C218" s="33"/>
      <c r="D218" s="33"/>
      <c r="E218" s="37"/>
      <c r="F218" s="39"/>
      <c r="G218" s="37"/>
      <c r="H218" s="39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</row>
    <row r="219" spans="2:31" ht="15" customHeight="1" x14ac:dyDescent="0.2">
      <c r="B219" s="3">
        <v>12</v>
      </c>
      <c r="C219" s="33"/>
      <c r="D219" s="33"/>
      <c r="E219" s="37"/>
      <c r="F219" s="39"/>
      <c r="G219" s="37"/>
      <c r="H219" s="39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</row>
    <row r="220" spans="2:31" ht="15" customHeight="1" x14ac:dyDescent="0.2">
      <c r="B220" s="3">
        <v>13</v>
      </c>
      <c r="C220" s="33"/>
      <c r="D220" s="33"/>
      <c r="E220" s="37"/>
      <c r="F220" s="39"/>
      <c r="G220" s="37"/>
      <c r="H220" s="39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</row>
    <row r="221" spans="2:31" ht="15" customHeight="1" x14ac:dyDescent="0.2">
      <c r="B221" s="3">
        <v>14</v>
      </c>
      <c r="C221" s="33"/>
      <c r="D221" s="33"/>
      <c r="E221" s="37"/>
      <c r="F221" s="39"/>
      <c r="G221" s="37"/>
      <c r="H221" s="39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</row>
    <row r="222" spans="2:31" ht="15" customHeight="1" x14ac:dyDescent="0.2">
      <c r="B222" s="3">
        <v>15</v>
      </c>
      <c r="C222" s="33"/>
      <c r="D222" s="33"/>
      <c r="E222" s="37"/>
      <c r="F222" s="39"/>
      <c r="G222" s="37"/>
      <c r="H222" s="39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</row>
    <row r="223" spans="2:31" ht="15" customHeight="1" x14ac:dyDescent="0.2">
      <c r="B223" s="4"/>
      <c r="C223" s="33"/>
      <c r="D223" s="33"/>
      <c r="E223" s="37"/>
      <c r="F223" s="39"/>
      <c r="G223" s="37"/>
      <c r="H223" s="39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</row>
    <row r="224" spans="2:31" ht="15" customHeight="1" x14ac:dyDescent="0.2">
      <c r="B224" s="11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</row>
    <row r="225" spans="2:31" ht="15" customHeight="1" x14ac:dyDescent="0.2">
      <c r="B225" s="2" t="s">
        <v>38</v>
      </c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</row>
    <row r="226" spans="2:31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</row>
    <row r="227" spans="2:31" ht="15" customHeight="1" x14ac:dyDescent="0.2">
      <c r="B227" s="2"/>
      <c r="C227" s="2"/>
      <c r="D227" s="37" t="s">
        <v>91</v>
      </c>
      <c r="E227" s="38"/>
      <c r="F227" s="38"/>
      <c r="G227" s="38"/>
      <c r="H227" s="38"/>
      <c r="I227" s="39"/>
      <c r="J227" s="37">
        <v>508</v>
      </c>
      <c r="K227" s="38"/>
      <c r="L227" s="4">
        <v>19</v>
      </c>
      <c r="M227" s="37"/>
      <c r="N227" s="38"/>
      <c r="O227" s="39"/>
      <c r="P227" s="166"/>
      <c r="Q227" s="164"/>
      <c r="R227" s="164"/>
      <c r="S227" s="164"/>
      <c r="T227" s="164"/>
      <c r="U227" s="164"/>
      <c r="V227" s="164"/>
      <c r="W227" s="164"/>
      <c r="X227" s="164"/>
      <c r="Y227" s="164"/>
      <c r="Z227" s="164"/>
      <c r="AA227" s="165"/>
    </row>
    <row r="228" spans="2:31" ht="15" customHeight="1" x14ac:dyDescent="0.2">
      <c r="B228" s="2"/>
      <c r="D228" s="35"/>
      <c r="E228" s="36"/>
      <c r="F228" s="37" t="s">
        <v>92</v>
      </c>
      <c r="G228" s="39"/>
      <c r="H228" s="166"/>
      <c r="I228" s="164"/>
      <c r="J228" s="164"/>
      <c r="K228" s="165"/>
      <c r="L228" s="33" t="s">
        <v>44</v>
      </c>
      <c r="M228" s="33"/>
      <c r="N228" s="33" t="s">
        <v>87</v>
      </c>
      <c r="O228" s="33"/>
      <c r="P228" s="167"/>
      <c r="Q228" s="168"/>
      <c r="R228" s="168"/>
      <c r="S228" s="168"/>
      <c r="T228" s="168"/>
      <c r="U228" s="168"/>
      <c r="V228" s="168"/>
      <c r="W228" s="168"/>
      <c r="X228" s="168"/>
      <c r="Y228" s="168"/>
      <c r="Z228" s="168"/>
      <c r="AA228" s="169"/>
    </row>
    <row r="229" spans="2:31" ht="15" customHeight="1" x14ac:dyDescent="0.2">
      <c r="B229" s="2"/>
      <c r="C229" s="2"/>
      <c r="D229" s="4" t="s">
        <v>84</v>
      </c>
      <c r="E229" s="4"/>
      <c r="F229" s="33">
        <v>508</v>
      </c>
      <c r="G229" s="33"/>
      <c r="H229" s="167"/>
      <c r="I229" s="168"/>
      <c r="J229" s="168"/>
      <c r="K229" s="169"/>
      <c r="L229" s="33">
        <f>F229*3.14</f>
        <v>1595.1200000000001</v>
      </c>
      <c r="M229" s="33"/>
      <c r="N229" s="34">
        <f>L229/L229</f>
        <v>1</v>
      </c>
      <c r="O229" s="34"/>
      <c r="P229" s="167"/>
      <c r="Q229" s="168"/>
      <c r="R229" s="168"/>
      <c r="S229" s="168"/>
      <c r="T229" s="168"/>
      <c r="U229" s="168"/>
      <c r="V229" s="168"/>
      <c r="W229" s="168"/>
      <c r="X229" s="168"/>
      <c r="Y229" s="168"/>
      <c r="Z229" s="168"/>
      <c r="AA229" s="169"/>
    </row>
    <row r="230" spans="2:31" ht="15" customHeight="1" x14ac:dyDescent="0.2">
      <c r="B230" s="2"/>
      <c r="C230" s="2"/>
      <c r="D230" s="4" t="s">
        <v>83</v>
      </c>
      <c r="E230" s="4"/>
      <c r="F230" s="33">
        <f>F229-L227</f>
        <v>489</v>
      </c>
      <c r="G230" s="33"/>
      <c r="H230" s="167"/>
      <c r="I230" s="168"/>
      <c r="J230" s="168"/>
      <c r="K230" s="169"/>
      <c r="L230" s="33">
        <f t="shared" ref="L230:L231" si="3">F230*3.14</f>
        <v>1535.46</v>
      </c>
      <c r="M230" s="33"/>
      <c r="N230" s="34">
        <f>L230/L229</f>
        <v>0.96259842519685035</v>
      </c>
      <c r="O230" s="34"/>
      <c r="P230" s="167"/>
      <c r="Q230" s="168"/>
      <c r="R230" s="168"/>
      <c r="S230" s="168"/>
      <c r="T230" s="168"/>
      <c r="U230" s="168"/>
      <c r="V230" s="168"/>
      <c r="W230" s="168"/>
      <c r="X230" s="168"/>
      <c r="Y230" s="168"/>
      <c r="Z230" s="168"/>
      <c r="AA230" s="169"/>
    </row>
    <row r="231" spans="2:31" ht="15" customHeight="1" x14ac:dyDescent="0.2">
      <c r="B231" s="2"/>
      <c r="C231" s="2"/>
      <c r="D231" s="4" t="s">
        <v>86</v>
      </c>
      <c r="E231" s="4"/>
      <c r="F231" s="33">
        <f>(F229+F230)/2</f>
        <v>498.5</v>
      </c>
      <c r="G231" s="33"/>
      <c r="H231" s="40"/>
      <c r="I231" s="141"/>
      <c r="J231" s="141"/>
      <c r="K231" s="41"/>
      <c r="L231" s="33">
        <f t="shared" si="3"/>
        <v>1565.29</v>
      </c>
      <c r="M231" s="33"/>
      <c r="N231" s="34">
        <f>L231/L229</f>
        <v>0.98129921259842512</v>
      </c>
      <c r="O231" s="34"/>
      <c r="P231" s="40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  <c r="AA231" s="41"/>
    </row>
    <row r="232" spans="2:31" ht="15" customHeight="1" x14ac:dyDescent="0.2">
      <c r="B232" s="2"/>
      <c r="C232" s="2"/>
    </row>
    <row r="233" spans="2:31" ht="15" customHeight="1" x14ac:dyDescent="0.2">
      <c r="B233" s="2"/>
      <c r="C233" s="2"/>
    </row>
    <row r="234" spans="2:31" ht="14.25" customHeight="1" x14ac:dyDescent="0.2"/>
  </sheetData>
  <mergeCells count="1254">
    <mergeCell ref="D227:I227"/>
    <mergeCell ref="J227:K227"/>
    <mergeCell ref="M227:O227"/>
    <mergeCell ref="P227:AA231"/>
    <mergeCell ref="D228:E228"/>
    <mergeCell ref="F228:G228"/>
    <mergeCell ref="H228:K231"/>
    <mergeCell ref="L228:M228"/>
    <mergeCell ref="N228:O228"/>
    <mergeCell ref="F231:G231"/>
    <mergeCell ref="L231:M231"/>
    <mergeCell ref="N231:O231"/>
    <mergeCell ref="F229:G229"/>
    <mergeCell ref="L229:M229"/>
    <mergeCell ref="N229:O229"/>
    <mergeCell ref="F230:G230"/>
    <mergeCell ref="L230:M230"/>
    <mergeCell ref="N230:O230"/>
    <mergeCell ref="C162:D162"/>
    <mergeCell ref="E162:F162"/>
    <mergeCell ref="G162:H162"/>
    <mergeCell ref="I162:J162"/>
    <mergeCell ref="K162:L162"/>
    <mergeCell ref="M162:N162"/>
    <mergeCell ref="O162:P162"/>
    <mergeCell ref="Q162:R162"/>
    <mergeCell ref="S162:T162"/>
    <mergeCell ref="U162:V162"/>
    <mergeCell ref="W162:X162"/>
    <mergeCell ref="Y162:Z162"/>
    <mergeCell ref="AA162:AE162"/>
    <mergeCell ref="D166:I166"/>
    <mergeCell ref="J166:K166"/>
    <mergeCell ref="M166:O166"/>
    <mergeCell ref="P166:AA170"/>
    <mergeCell ref="D167:E167"/>
    <mergeCell ref="F167:G167"/>
    <mergeCell ref="H167:K170"/>
    <mergeCell ref="L167:M167"/>
    <mergeCell ref="N167:O167"/>
    <mergeCell ref="F168:G168"/>
    <mergeCell ref="L168:M168"/>
    <mergeCell ref="N168:O168"/>
    <mergeCell ref="F169:G169"/>
    <mergeCell ref="L169:M169"/>
    <mergeCell ref="N169:O169"/>
    <mergeCell ref="F170:G170"/>
    <mergeCell ref="L170:M170"/>
    <mergeCell ref="N170:O170"/>
    <mergeCell ref="C160:D160"/>
    <mergeCell ref="E160:F160"/>
    <mergeCell ref="G160:H160"/>
    <mergeCell ref="I160:J160"/>
    <mergeCell ref="K160:L160"/>
    <mergeCell ref="M160:N160"/>
    <mergeCell ref="O160:P160"/>
    <mergeCell ref="Q160:R160"/>
    <mergeCell ref="S160:T160"/>
    <mergeCell ref="U160:V160"/>
    <mergeCell ref="W160:X160"/>
    <mergeCell ref="Y160:Z160"/>
    <mergeCell ref="AA160:AE160"/>
    <mergeCell ref="C161:D161"/>
    <mergeCell ref="E161:F161"/>
    <mergeCell ref="G161:H161"/>
    <mergeCell ref="I161:J161"/>
    <mergeCell ref="K161:L161"/>
    <mergeCell ref="M161:N161"/>
    <mergeCell ref="O161:P161"/>
    <mergeCell ref="Q161:R161"/>
    <mergeCell ref="S161:T161"/>
    <mergeCell ref="U161:V161"/>
    <mergeCell ref="W161:X161"/>
    <mergeCell ref="Y161:Z161"/>
    <mergeCell ref="AA161:AE161"/>
    <mergeCell ref="C158:D158"/>
    <mergeCell ref="E158:F158"/>
    <mergeCell ref="G158:H158"/>
    <mergeCell ref="I158:J158"/>
    <mergeCell ref="K158:L158"/>
    <mergeCell ref="M158:N158"/>
    <mergeCell ref="O158:P158"/>
    <mergeCell ref="Q158:R158"/>
    <mergeCell ref="S158:T158"/>
    <mergeCell ref="U158:V158"/>
    <mergeCell ref="W158:X158"/>
    <mergeCell ref="Y158:Z158"/>
    <mergeCell ref="AA158:AE158"/>
    <mergeCell ref="C159:D159"/>
    <mergeCell ref="E159:F159"/>
    <mergeCell ref="G159:H159"/>
    <mergeCell ref="I159:J159"/>
    <mergeCell ref="K159:L159"/>
    <mergeCell ref="M159:N159"/>
    <mergeCell ref="O159:P159"/>
    <mergeCell ref="Q159:R159"/>
    <mergeCell ref="S159:T159"/>
    <mergeCell ref="U159:V159"/>
    <mergeCell ref="W159:X159"/>
    <mergeCell ref="Y159:Z159"/>
    <mergeCell ref="AA159:AE159"/>
    <mergeCell ref="C156:D156"/>
    <mergeCell ref="E156:F156"/>
    <mergeCell ref="G156:H156"/>
    <mergeCell ref="I156:J156"/>
    <mergeCell ref="K156:L156"/>
    <mergeCell ref="M156:N156"/>
    <mergeCell ref="O156:P156"/>
    <mergeCell ref="Q156:R156"/>
    <mergeCell ref="S156:T156"/>
    <mergeCell ref="U156:V156"/>
    <mergeCell ref="W156:X156"/>
    <mergeCell ref="Y156:Z156"/>
    <mergeCell ref="AA156:AE156"/>
    <mergeCell ref="C157:D157"/>
    <mergeCell ref="E157:F157"/>
    <mergeCell ref="G157:H157"/>
    <mergeCell ref="I157:J157"/>
    <mergeCell ref="K157:L157"/>
    <mergeCell ref="M157:N157"/>
    <mergeCell ref="O157:P157"/>
    <mergeCell ref="Q157:R157"/>
    <mergeCell ref="S157:T157"/>
    <mergeCell ref="U157:V157"/>
    <mergeCell ref="W157:X157"/>
    <mergeCell ref="Y157:Z157"/>
    <mergeCell ref="AA157:AE157"/>
    <mergeCell ref="C154:D154"/>
    <mergeCell ref="E154:F154"/>
    <mergeCell ref="G154:H154"/>
    <mergeCell ref="I154:J154"/>
    <mergeCell ref="K154:L154"/>
    <mergeCell ref="M154:N154"/>
    <mergeCell ref="O154:P154"/>
    <mergeCell ref="Q154:R154"/>
    <mergeCell ref="S154:Z154"/>
    <mergeCell ref="AA154:AE154"/>
    <mergeCell ref="C155:D155"/>
    <mergeCell ref="E155:F155"/>
    <mergeCell ref="G155:H155"/>
    <mergeCell ref="I155:J155"/>
    <mergeCell ref="K155:L155"/>
    <mergeCell ref="M155:N155"/>
    <mergeCell ref="O155:P155"/>
    <mergeCell ref="Q155:R155"/>
    <mergeCell ref="S155:T155"/>
    <mergeCell ref="U155:V155"/>
    <mergeCell ref="W155:X155"/>
    <mergeCell ref="Y155:Z155"/>
    <mergeCell ref="AA155:AE155"/>
    <mergeCell ref="W151:X151"/>
    <mergeCell ref="Y151:Z151"/>
    <mergeCell ref="AA151:AE151"/>
    <mergeCell ref="K152:L152"/>
    <mergeCell ref="M152:N152"/>
    <mergeCell ref="O152:P152"/>
    <mergeCell ref="Q152:R152"/>
    <mergeCell ref="S152:T152"/>
    <mergeCell ref="U152:V152"/>
    <mergeCell ref="W152:X152"/>
    <mergeCell ref="Y152:Z152"/>
    <mergeCell ref="AA152:AE152"/>
    <mergeCell ref="K153:L153"/>
    <mergeCell ref="M153:N153"/>
    <mergeCell ref="O153:P153"/>
    <mergeCell ref="Q153:R153"/>
    <mergeCell ref="S153:T153"/>
    <mergeCell ref="U153:V153"/>
    <mergeCell ref="W153:X153"/>
    <mergeCell ref="Y153:Z153"/>
    <mergeCell ref="AA153:AE153"/>
    <mergeCell ref="C151:D151"/>
    <mergeCell ref="E151:F151"/>
    <mergeCell ref="G151:H151"/>
    <mergeCell ref="I151:J151"/>
    <mergeCell ref="K151:L151"/>
    <mergeCell ref="M151:N151"/>
    <mergeCell ref="O151:P151"/>
    <mergeCell ref="Q151:R151"/>
    <mergeCell ref="S151:T151"/>
    <mergeCell ref="U151:V151"/>
    <mergeCell ref="C152:D152"/>
    <mergeCell ref="E152:F152"/>
    <mergeCell ref="G152:H152"/>
    <mergeCell ref="I152:J152"/>
    <mergeCell ref="C153:D153"/>
    <mergeCell ref="E153:F153"/>
    <mergeCell ref="G153:H153"/>
    <mergeCell ref="I153:J153"/>
    <mergeCell ref="C149:D149"/>
    <mergeCell ref="E149:F149"/>
    <mergeCell ref="G149:H149"/>
    <mergeCell ref="I149:J149"/>
    <mergeCell ref="K149:L149"/>
    <mergeCell ref="M149:N149"/>
    <mergeCell ref="O149:P149"/>
    <mergeCell ref="Q149:R149"/>
    <mergeCell ref="S149:Z149"/>
    <mergeCell ref="AA149:AE149"/>
    <mergeCell ref="C150:D150"/>
    <mergeCell ref="E150:F150"/>
    <mergeCell ref="G150:H150"/>
    <mergeCell ref="I150:J150"/>
    <mergeCell ref="K150:L150"/>
    <mergeCell ref="M150:N150"/>
    <mergeCell ref="O150:P150"/>
    <mergeCell ref="Q150:R150"/>
    <mergeCell ref="S150:T150"/>
    <mergeCell ref="U150:V150"/>
    <mergeCell ref="W150:X150"/>
    <mergeCell ref="Y150:Z150"/>
    <mergeCell ref="AA150:AE150"/>
    <mergeCell ref="C147:D147"/>
    <mergeCell ref="E147:F147"/>
    <mergeCell ref="G147:H147"/>
    <mergeCell ref="I147:J147"/>
    <mergeCell ref="K147:L147"/>
    <mergeCell ref="M147:N147"/>
    <mergeCell ref="O147:P147"/>
    <mergeCell ref="Q147:R147"/>
    <mergeCell ref="S147:T147"/>
    <mergeCell ref="U147:V147"/>
    <mergeCell ref="W147:X147"/>
    <mergeCell ref="Y147:Z147"/>
    <mergeCell ref="AA147:AE147"/>
    <mergeCell ref="C148:D148"/>
    <mergeCell ref="E148:F148"/>
    <mergeCell ref="G148:H148"/>
    <mergeCell ref="I148:J148"/>
    <mergeCell ref="K148:L148"/>
    <mergeCell ref="M148:N148"/>
    <mergeCell ref="O148:P148"/>
    <mergeCell ref="Q148:R148"/>
    <mergeCell ref="S148:T148"/>
    <mergeCell ref="U148:V148"/>
    <mergeCell ref="W148:X148"/>
    <mergeCell ref="Y148:Z148"/>
    <mergeCell ref="AA148:AE148"/>
    <mergeCell ref="S132:T133"/>
    <mergeCell ref="B133:D133"/>
    <mergeCell ref="E133:G133"/>
    <mergeCell ref="H133:M133"/>
    <mergeCell ref="N133:O133"/>
    <mergeCell ref="P133:R133"/>
    <mergeCell ref="B134:T141"/>
    <mergeCell ref="U134:AE134"/>
    <mergeCell ref="U135:AE141"/>
    <mergeCell ref="B142:B146"/>
    <mergeCell ref="C142:D144"/>
    <mergeCell ref="E142:F144"/>
    <mergeCell ref="G142:H144"/>
    <mergeCell ref="I142:J144"/>
    <mergeCell ref="K142:L144"/>
    <mergeCell ref="M142:N144"/>
    <mergeCell ref="O142:P144"/>
    <mergeCell ref="Q142:R144"/>
    <mergeCell ref="S142:Z145"/>
    <mergeCell ref="AA142:AE142"/>
    <mergeCell ref="AA143:AE146"/>
    <mergeCell ref="C145:D145"/>
    <mergeCell ref="E145:F145"/>
    <mergeCell ref="G145:H145"/>
    <mergeCell ref="I145:J145"/>
    <mergeCell ref="K145:L145"/>
    <mergeCell ref="M145:N145"/>
    <mergeCell ref="O145:P145"/>
    <mergeCell ref="Q145:R145"/>
    <mergeCell ref="C146:D146"/>
    <mergeCell ref="E146:F146"/>
    <mergeCell ref="B124:D124"/>
    <mergeCell ref="E124:G124"/>
    <mergeCell ref="H124:I124"/>
    <mergeCell ref="J124:M124"/>
    <mergeCell ref="N124:P124"/>
    <mergeCell ref="Q124:T124"/>
    <mergeCell ref="U124:AE124"/>
    <mergeCell ref="B125:D129"/>
    <mergeCell ref="E125:H125"/>
    <mergeCell ref="I125:T125"/>
    <mergeCell ref="U125:AE125"/>
    <mergeCell ref="E126:H126"/>
    <mergeCell ref="I126:T126"/>
    <mergeCell ref="U126:AE133"/>
    <mergeCell ref="E127:H127"/>
    <mergeCell ref="I127:T127"/>
    <mergeCell ref="E128:H128"/>
    <mergeCell ref="I128:L128"/>
    <mergeCell ref="M128:O128"/>
    <mergeCell ref="P128:T128"/>
    <mergeCell ref="E129:H129"/>
    <mergeCell ref="I129:L129"/>
    <mergeCell ref="M129:T129"/>
    <mergeCell ref="B130:D132"/>
    <mergeCell ref="E130:G130"/>
    <mergeCell ref="H130:T130"/>
    <mergeCell ref="E131:G131"/>
    <mergeCell ref="H131:T131"/>
    <mergeCell ref="E132:G132"/>
    <mergeCell ref="H132:M132"/>
    <mergeCell ref="N132:O132"/>
    <mergeCell ref="P132:R132"/>
    <mergeCell ref="B119:D119"/>
    <mergeCell ref="E119:J119"/>
    <mergeCell ref="L119:P119"/>
    <mergeCell ref="Q119:S119"/>
    <mergeCell ref="T119:V119"/>
    <mergeCell ref="X119:AA119"/>
    <mergeCell ref="AB119:AD119"/>
    <mergeCell ref="B121:D121"/>
    <mergeCell ref="E121:P121"/>
    <mergeCell ref="Q121:U121"/>
    <mergeCell ref="V121:X121"/>
    <mergeCell ref="Y121:AE121"/>
    <mergeCell ref="B122:D123"/>
    <mergeCell ref="E122:F122"/>
    <mergeCell ref="G122:P122"/>
    <mergeCell ref="Q122:R122"/>
    <mergeCell ref="S122:U122"/>
    <mergeCell ref="V122:W122"/>
    <mergeCell ref="X122:Z122"/>
    <mergeCell ref="AA122:AB122"/>
    <mergeCell ref="AC122:AE122"/>
    <mergeCell ref="E123:F123"/>
    <mergeCell ref="G123:I123"/>
    <mergeCell ref="J123:L123"/>
    <mergeCell ref="M123:P123"/>
    <mergeCell ref="Q123:T123"/>
    <mergeCell ref="U123:V123"/>
    <mergeCell ref="W123:X123"/>
    <mergeCell ref="Y123:Z123"/>
    <mergeCell ref="AA123:AE123"/>
    <mergeCell ref="C223:D223"/>
    <mergeCell ref="E223:F223"/>
    <mergeCell ref="G223:H223"/>
    <mergeCell ref="I223:J223"/>
    <mergeCell ref="K223:L223"/>
    <mergeCell ref="M223:N223"/>
    <mergeCell ref="O223:P223"/>
    <mergeCell ref="Q223:R223"/>
    <mergeCell ref="S223:T223"/>
    <mergeCell ref="U223:V223"/>
    <mergeCell ref="W223:X223"/>
    <mergeCell ref="Y223:Z223"/>
    <mergeCell ref="AA223:AE223"/>
    <mergeCell ref="D51:I51"/>
    <mergeCell ref="J51:K51"/>
    <mergeCell ref="M51:O51"/>
    <mergeCell ref="P51:AA55"/>
    <mergeCell ref="D52:E52"/>
    <mergeCell ref="F52:G52"/>
    <mergeCell ref="H52:K55"/>
    <mergeCell ref="L52:M52"/>
    <mergeCell ref="N52:O52"/>
    <mergeCell ref="F53:G53"/>
    <mergeCell ref="L53:M53"/>
    <mergeCell ref="N53:O53"/>
    <mergeCell ref="F54:G54"/>
    <mergeCell ref="L54:M54"/>
    <mergeCell ref="N54:O54"/>
    <mergeCell ref="F55:G55"/>
    <mergeCell ref="L55:M55"/>
    <mergeCell ref="N55:O55"/>
    <mergeCell ref="AA116:AE117"/>
    <mergeCell ref="C221:D221"/>
    <mergeCell ref="E221:F221"/>
    <mergeCell ref="G221:H221"/>
    <mergeCell ref="I221:J221"/>
    <mergeCell ref="K221:L221"/>
    <mergeCell ref="M221:N221"/>
    <mergeCell ref="O221:P221"/>
    <mergeCell ref="Q221:R221"/>
    <mergeCell ref="S221:T221"/>
    <mergeCell ref="U221:V221"/>
    <mergeCell ref="W221:X221"/>
    <mergeCell ref="Y221:Z221"/>
    <mergeCell ref="AA221:AE221"/>
    <mergeCell ref="C222:D222"/>
    <mergeCell ref="E222:F222"/>
    <mergeCell ref="G222:H222"/>
    <mergeCell ref="I222:J222"/>
    <mergeCell ref="K222:L222"/>
    <mergeCell ref="M222:N222"/>
    <mergeCell ref="O222:P222"/>
    <mergeCell ref="Q222:R222"/>
    <mergeCell ref="S222:T222"/>
    <mergeCell ref="U222:V222"/>
    <mergeCell ref="W222:X222"/>
    <mergeCell ref="Y222:Z222"/>
    <mergeCell ref="AA222:AE222"/>
    <mergeCell ref="C219:D219"/>
    <mergeCell ref="E219:F219"/>
    <mergeCell ref="G219:H219"/>
    <mergeCell ref="I219:J219"/>
    <mergeCell ref="K219:L219"/>
    <mergeCell ref="M219:N219"/>
    <mergeCell ref="O219:P219"/>
    <mergeCell ref="Q219:R219"/>
    <mergeCell ref="S219:T219"/>
    <mergeCell ref="U219:V219"/>
    <mergeCell ref="W219:X219"/>
    <mergeCell ref="Y219:Z219"/>
    <mergeCell ref="AA219:AE219"/>
    <mergeCell ref="C220:D220"/>
    <mergeCell ref="E220:F220"/>
    <mergeCell ref="G220:H220"/>
    <mergeCell ref="I220:J220"/>
    <mergeCell ref="K220:L220"/>
    <mergeCell ref="M220:N220"/>
    <mergeCell ref="O220:P220"/>
    <mergeCell ref="Q220:R220"/>
    <mergeCell ref="S220:T220"/>
    <mergeCell ref="U220:V220"/>
    <mergeCell ref="W220:X220"/>
    <mergeCell ref="Y220:Z220"/>
    <mergeCell ref="AA220:AE220"/>
    <mergeCell ref="C217:D217"/>
    <mergeCell ref="E217:F217"/>
    <mergeCell ref="G217:H217"/>
    <mergeCell ref="I217:J217"/>
    <mergeCell ref="K217:L217"/>
    <mergeCell ref="M217:N217"/>
    <mergeCell ref="O217:P217"/>
    <mergeCell ref="Q217:R217"/>
    <mergeCell ref="S217:T217"/>
    <mergeCell ref="U217:V217"/>
    <mergeCell ref="W217:X217"/>
    <mergeCell ref="Y217:Z217"/>
    <mergeCell ref="AA217:AE217"/>
    <mergeCell ref="C218:D218"/>
    <mergeCell ref="E218:F218"/>
    <mergeCell ref="G218:H218"/>
    <mergeCell ref="I218:J218"/>
    <mergeCell ref="K218:L218"/>
    <mergeCell ref="M218:N218"/>
    <mergeCell ref="O218:P218"/>
    <mergeCell ref="Q218:R218"/>
    <mergeCell ref="S218:T218"/>
    <mergeCell ref="U218:V218"/>
    <mergeCell ref="W218:X218"/>
    <mergeCell ref="Y218:Z218"/>
    <mergeCell ref="AA218:AE218"/>
    <mergeCell ref="K215:L215"/>
    <mergeCell ref="M215:N215"/>
    <mergeCell ref="O215:P215"/>
    <mergeCell ref="Q215:R215"/>
    <mergeCell ref="AA215:AE215"/>
    <mergeCell ref="C216:D216"/>
    <mergeCell ref="E216:F216"/>
    <mergeCell ref="G216:H216"/>
    <mergeCell ref="I216:J216"/>
    <mergeCell ref="K216:L216"/>
    <mergeCell ref="M216:N216"/>
    <mergeCell ref="O216:P216"/>
    <mergeCell ref="Q216:R216"/>
    <mergeCell ref="S216:T216"/>
    <mergeCell ref="U216:V216"/>
    <mergeCell ref="W216:X216"/>
    <mergeCell ref="Y216:Z216"/>
    <mergeCell ref="AA216:AE216"/>
    <mergeCell ref="S215:T215"/>
    <mergeCell ref="U215:V215"/>
    <mergeCell ref="W215:X215"/>
    <mergeCell ref="Y215:Z215"/>
    <mergeCell ref="C215:D215"/>
    <mergeCell ref="E215:F215"/>
    <mergeCell ref="G215:H215"/>
    <mergeCell ref="I215:J215"/>
    <mergeCell ref="C212:D212"/>
    <mergeCell ref="E212:F212"/>
    <mergeCell ref="G212:H212"/>
    <mergeCell ref="I212:J212"/>
    <mergeCell ref="K212:L212"/>
    <mergeCell ref="M212:N212"/>
    <mergeCell ref="O212:P212"/>
    <mergeCell ref="Q212:R212"/>
    <mergeCell ref="S212:T212"/>
    <mergeCell ref="U212:V212"/>
    <mergeCell ref="W212:X212"/>
    <mergeCell ref="Y212:Z212"/>
    <mergeCell ref="AA212:AE212"/>
    <mergeCell ref="E213:F213"/>
    <mergeCell ref="G213:H213"/>
    <mergeCell ref="AA213:AE213"/>
    <mergeCell ref="C214:D214"/>
    <mergeCell ref="E214:F214"/>
    <mergeCell ref="G214:H214"/>
    <mergeCell ref="I214:J214"/>
    <mergeCell ref="K214:L214"/>
    <mergeCell ref="M214:N214"/>
    <mergeCell ref="O214:P214"/>
    <mergeCell ref="Q214:R214"/>
    <mergeCell ref="S214:T214"/>
    <mergeCell ref="U214:V214"/>
    <mergeCell ref="W214:X214"/>
    <mergeCell ref="Y214:Z214"/>
    <mergeCell ref="AA214:AE214"/>
    <mergeCell ref="S213:Z213"/>
    <mergeCell ref="C210:D210"/>
    <mergeCell ref="E210:F210"/>
    <mergeCell ref="G210:H210"/>
    <mergeCell ref="I210:J210"/>
    <mergeCell ref="K210:L210"/>
    <mergeCell ref="M210:N210"/>
    <mergeCell ref="O210:P210"/>
    <mergeCell ref="Q210:R210"/>
    <mergeCell ref="S210:Z210"/>
    <mergeCell ref="AA210:AE210"/>
    <mergeCell ref="C211:D211"/>
    <mergeCell ref="E211:F211"/>
    <mergeCell ref="G211:H211"/>
    <mergeCell ref="I211:J211"/>
    <mergeCell ref="K211:L211"/>
    <mergeCell ref="M211:N211"/>
    <mergeCell ref="O211:P211"/>
    <mergeCell ref="Q211:R211"/>
    <mergeCell ref="S211:T211"/>
    <mergeCell ref="U211:V211"/>
    <mergeCell ref="W211:X211"/>
    <mergeCell ref="Y211:Z211"/>
    <mergeCell ref="AA211:AE211"/>
    <mergeCell ref="C208:D208"/>
    <mergeCell ref="E208:F208"/>
    <mergeCell ref="G208:H208"/>
    <mergeCell ref="I208:J208"/>
    <mergeCell ref="K208:L208"/>
    <mergeCell ref="M208:N208"/>
    <mergeCell ref="O208:P208"/>
    <mergeCell ref="Q208:R208"/>
    <mergeCell ref="S208:T208"/>
    <mergeCell ref="U208:V208"/>
    <mergeCell ref="W208:X208"/>
    <mergeCell ref="Y208:Z208"/>
    <mergeCell ref="AA208:AE208"/>
    <mergeCell ref="C209:D209"/>
    <mergeCell ref="E209:F209"/>
    <mergeCell ref="G209:H209"/>
    <mergeCell ref="I209:J209"/>
    <mergeCell ref="K209:L209"/>
    <mergeCell ref="M209:N209"/>
    <mergeCell ref="O209:P209"/>
    <mergeCell ref="Q209:R209"/>
    <mergeCell ref="S209:T209"/>
    <mergeCell ref="U209:V209"/>
    <mergeCell ref="W209:X209"/>
    <mergeCell ref="Y209:Z209"/>
    <mergeCell ref="AA209:AE209"/>
    <mergeCell ref="S193:T194"/>
    <mergeCell ref="B194:D194"/>
    <mergeCell ref="E194:G194"/>
    <mergeCell ref="H194:M194"/>
    <mergeCell ref="N194:O194"/>
    <mergeCell ref="P194:R194"/>
    <mergeCell ref="B195:T202"/>
    <mergeCell ref="U195:AE195"/>
    <mergeCell ref="U196:AE202"/>
    <mergeCell ref="B203:B207"/>
    <mergeCell ref="C203:D205"/>
    <mergeCell ref="E203:F205"/>
    <mergeCell ref="G203:H205"/>
    <mergeCell ref="C206:D206"/>
    <mergeCell ref="E206:F206"/>
    <mergeCell ref="G206:H206"/>
    <mergeCell ref="I203:J205"/>
    <mergeCell ref="K203:L205"/>
    <mergeCell ref="M203:N205"/>
    <mergeCell ref="O203:P205"/>
    <mergeCell ref="Q203:R205"/>
    <mergeCell ref="S203:Z206"/>
    <mergeCell ref="AA203:AE203"/>
    <mergeCell ref="AA204:AE207"/>
    <mergeCell ref="I206:J206"/>
    <mergeCell ref="K206:L206"/>
    <mergeCell ref="M206:N206"/>
    <mergeCell ref="O206:P206"/>
    <mergeCell ref="Q206:R206"/>
    <mergeCell ref="C207:D207"/>
    <mergeCell ref="E207:F207"/>
    <mergeCell ref="B185:D185"/>
    <mergeCell ref="E185:G185"/>
    <mergeCell ref="H185:I185"/>
    <mergeCell ref="J185:M185"/>
    <mergeCell ref="N185:P185"/>
    <mergeCell ref="Q185:T185"/>
    <mergeCell ref="U185:AE185"/>
    <mergeCell ref="B186:D190"/>
    <mergeCell ref="E186:H186"/>
    <mergeCell ref="I186:T186"/>
    <mergeCell ref="U186:AE186"/>
    <mergeCell ref="E187:H187"/>
    <mergeCell ref="I187:T187"/>
    <mergeCell ref="U187:AE194"/>
    <mergeCell ref="E188:H188"/>
    <mergeCell ref="I188:T188"/>
    <mergeCell ref="E189:H189"/>
    <mergeCell ref="I189:L189"/>
    <mergeCell ref="M189:O189"/>
    <mergeCell ref="P189:T189"/>
    <mergeCell ref="B191:D193"/>
    <mergeCell ref="E191:G191"/>
    <mergeCell ref="H191:T191"/>
    <mergeCell ref="E192:G192"/>
    <mergeCell ref="H192:T192"/>
    <mergeCell ref="E193:G193"/>
    <mergeCell ref="H193:M193"/>
    <mergeCell ref="E190:H190"/>
    <mergeCell ref="I190:L190"/>
    <mergeCell ref="M190:T190"/>
    <mergeCell ref="N193:O193"/>
    <mergeCell ref="P193:R193"/>
    <mergeCell ref="B177:Z178"/>
    <mergeCell ref="AA177:AE178"/>
    <mergeCell ref="B180:D180"/>
    <mergeCell ref="E180:J180"/>
    <mergeCell ref="L180:P180"/>
    <mergeCell ref="AB180:AD180"/>
    <mergeCell ref="B182:D182"/>
    <mergeCell ref="E182:P182"/>
    <mergeCell ref="Q182:U182"/>
    <mergeCell ref="V182:X182"/>
    <mergeCell ref="Y182:AE182"/>
    <mergeCell ref="Q180:S180"/>
    <mergeCell ref="T180:V180"/>
    <mergeCell ref="X180:AA180"/>
    <mergeCell ref="B183:D184"/>
    <mergeCell ref="E183:F183"/>
    <mergeCell ref="G183:P183"/>
    <mergeCell ref="Q183:R183"/>
    <mergeCell ref="S183:U183"/>
    <mergeCell ref="V183:W183"/>
    <mergeCell ref="X183:Z183"/>
    <mergeCell ref="M184:P184"/>
    <mergeCell ref="Q184:T184"/>
    <mergeCell ref="U184:V184"/>
    <mergeCell ref="W184:X184"/>
    <mergeCell ref="Y184:Z184"/>
    <mergeCell ref="AA183:AB183"/>
    <mergeCell ref="AC183:AE183"/>
    <mergeCell ref="E184:F184"/>
    <mergeCell ref="G184:I184"/>
    <mergeCell ref="J184:L184"/>
    <mergeCell ref="AA184:AE184"/>
    <mergeCell ref="B1:Z2"/>
    <mergeCell ref="AA1:AE2"/>
    <mergeCell ref="B4:D4"/>
    <mergeCell ref="E4:J4"/>
    <mergeCell ref="L4:P4"/>
    <mergeCell ref="Q4:S4"/>
    <mergeCell ref="T4:V4"/>
    <mergeCell ref="X4:AA4"/>
    <mergeCell ref="AB4:AD4"/>
    <mergeCell ref="B6:D6"/>
    <mergeCell ref="E6:P6"/>
    <mergeCell ref="Q6:U6"/>
    <mergeCell ref="V6:X6"/>
    <mergeCell ref="Y6:AE6"/>
    <mergeCell ref="B7:D8"/>
    <mergeCell ref="E7:F7"/>
    <mergeCell ref="G7:P7"/>
    <mergeCell ref="Q7:R7"/>
    <mergeCell ref="S7:U7"/>
    <mergeCell ref="V7:W7"/>
    <mergeCell ref="X7:Z7"/>
    <mergeCell ref="AA7:AB7"/>
    <mergeCell ref="AC7:AE7"/>
    <mergeCell ref="E8:F8"/>
    <mergeCell ref="G8:I8"/>
    <mergeCell ref="J8:L8"/>
    <mergeCell ref="M8:P8"/>
    <mergeCell ref="Q8:T8"/>
    <mergeCell ref="U8:V8"/>
    <mergeCell ref="W8:X8"/>
    <mergeCell ref="Y8:Z8"/>
    <mergeCell ref="AA8:AE8"/>
    <mergeCell ref="B9:D9"/>
    <mergeCell ref="E9:G9"/>
    <mergeCell ref="H9:I9"/>
    <mergeCell ref="J9:M9"/>
    <mergeCell ref="N9:P9"/>
    <mergeCell ref="Q9:T9"/>
    <mergeCell ref="U9:AE9"/>
    <mergeCell ref="B10:D14"/>
    <mergeCell ref="E10:H10"/>
    <mergeCell ref="I10:T10"/>
    <mergeCell ref="U10:AE10"/>
    <mergeCell ref="E11:H11"/>
    <mergeCell ref="I11:T11"/>
    <mergeCell ref="U11:AE18"/>
    <mergeCell ref="E12:H12"/>
    <mergeCell ref="I12:T12"/>
    <mergeCell ref="E13:H13"/>
    <mergeCell ref="I13:L13"/>
    <mergeCell ref="M13:O13"/>
    <mergeCell ref="P13:T13"/>
    <mergeCell ref="E14:H14"/>
    <mergeCell ref="I14:L14"/>
    <mergeCell ref="M14:T14"/>
    <mergeCell ref="B15:D17"/>
    <mergeCell ref="E30:F30"/>
    <mergeCell ref="G30:H30"/>
    <mergeCell ref="I30:J30"/>
    <mergeCell ref="K30:L30"/>
    <mergeCell ref="M30:N30"/>
    <mergeCell ref="O30:P30"/>
    <mergeCell ref="Q30:R30"/>
    <mergeCell ref="C31:D31"/>
    <mergeCell ref="E31:F31"/>
    <mergeCell ref="E15:G15"/>
    <mergeCell ref="H15:T15"/>
    <mergeCell ref="E16:G16"/>
    <mergeCell ref="H16:T16"/>
    <mergeCell ref="E17:G17"/>
    <mergeCell ref="H17:M17"/>
    <mergeCell ref="N17:O17"/>
    <mergeCell ref="P17:R17"/>
    <mergeCell ref="S17:T18"/>
    <mergeCell ref="C32:D32"/>
    <mergeCell ref="E32:F32"/>
    <mergeCell ref="G32:H32"/>
    <mergeCell ref="I32:J32"/>
    <mergeCell ref="K32:L32"/>
    <mergeCell ref="M32:N32"/>
    <mergeCell ref="O32:P32"/>
    <mergeCell ref="Q32:R32"/>
    <mergeCell ref="B18:D18"/>
    <mergeCell ref="E18:G18"/>
    <mergeCell ref="H18:M18"/>
    <mergeCell ref="N18:O18"/>
    <mergeCell ref="P18:R18"/>
    <mergeCell ref="B19:T26"/>
    <mergeCell ref="S32:T32"/>
    <mergeCell ref="U32:V32"/>
    <mergeCell ref="W32:X32"/>
    <mergeCell ref="U19:AE19"/>
    <mergeCell ref="U20:AE26"/>
    <mergeCell ref="B27:B31"/>
    <mergeCell ref="C27:D29"/>
    <mergeCell ref="E27:F29"/>
    <mergeCell ref="G27:H29"/>
    <mergeCell ref="I27:J29"/>
    <mergeCell ref="K27:L29"/>
    <mergeCell ref="M27:N29"/>
    <mergeCell ref="O27:P29"/>
    <mergeCell ref="Q27:R29"/>
    <mergeCell ref="S27:Z30"/>
    <mergeCell ref="AA27:AE27"/>
    <mergeCell ref="AA28:AE31"/>
    <mergeCell ref="C30:D30"/>
    <mergeCell ref="Y32:Z32"/>
    <mergeCell ref="AA32:AE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E33"/>
    <mergeCell ref="AA34:AE34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AA35:AE35"/>
    <mergeCell ref="C34:D34"/>
    <mergeCell ref="E34:F34"/>
    <mergeCell ref="G34:H34"/>
    <mergeCell ref="I34:J34"/>
    <mergeCell ref="K34:L34"/>
    <mergeCell ref="M34:N34"/>
    <mergeCell ref="O34:P34"/>
    <mergeCell ref="Q34:R34"/>
    <mergeCell ref="S34:Z34"/>
    <mergeCell ref="U36:V36"/>
    <mergeCell ref="W36:X36"/>
    <mergeCell ref="Y36:Z36"/>
    <mergeCell ref="AA36:AE36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AA37:AE37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8:V38"/>
    <mergeCell ref="W38:X38"/>
    <mergeCell ref="Y38:Z38"/>
    <mergeCell ref="AA38:AE38"/>
    <mergeCell ref="C39:D39"/>
    <mergeCell ref="E39:F39"/>
    <mergeCell ref="G39:H39"/>
    <mergeCell ref="I39:J39"/>
    <mergeCell ref="K39:L39"/>
    <mergeCell ref="M39:N39"/>
    <mergeCell ref="O39:P39"/>
    <mergeCell ref="Q39:R39"/>
    <mergeCell ref="S39:Z39"/>
    <mergeCell ref="AA39:AE39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G46:H46"/>
    <mergeCell ref="I46:J46"/>
    <mergeCell ref="K46:L46"/>
    <mergeCell ref="M46:N46"/>
    <mergeCell ref="U40:V40"/>
    <mergeCell ref="W40:X40"/>
    <mergeCell ref="Y40:Z40"/>
    <mergeCell ref="AA40:AE40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AA41:AE41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2:V42"/>
    <mergeCell ref="W42:X42"/>
    <mergeCell ref="Y42:Z42"/>
    <mergeCell ref="AA42:AE42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W43:X43"/>
    <mergeCell ref="Y43:Z43"/>
    <mergeCell ref="AA43:AE43"/>
    <mergeCell ref="C42:D42"/>
    <mergeCell ref="E42:F42"/>
    <mergeCell ref="G42:H42"/>
    <mergeCell ref="I42:J42"/>
    <mergeCell ref="K42:L42"/>
    <mergeCell ref="M42:N42"/>
    <mergeCell ref="O42:P42"/>
    <mergeCell ref="Q42:R42"/>
    <mergeCell ref="S42:T42"/>
    <mergeCell ref="O46:P46"/>
    <mergeCell ref="Q46:R46"/>
    <mergeCell ref="S46:T46"/>
    <mergeCell ref="U44:V44"/>
    <mergeCell ref="W44:X44"/>
    <mergeCell ref="Y44:Z44"/>
    <mergeCell ref="AA44:AE44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AA45:AE45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U46:V46"/>
    <mergeCell ref="W46:X46"/>
    <mergeCell ref="Y46:Z46"/>
    <mergeCell ref="Y65:Z65"/>
    <mergeCell ref="AA65:AE65"/>
    <mergeCell ref="AA58:AE59"/>
    <mergeCell ref="B61:D61"/>
    <mergeCell ref="E61:J61"/>
    <mergeCell ref="L61:P61"/>
    <mergeCell ref="Q61:S61"/>
    <mergeCell ref="T61:V61"/>
    <mergeCell ref="X61:AA61"/>
    <mergeCell ref="AB61:AD61"/>
    <mergeCell ref="B63:D63"/>
    <mergeCell ref="E63:P63"/>
    <mergeCell ref="Q63:U63"/>
    <mergeCell ref="V63:X63"/>
    <mergeCell ref="Y63:AE63"/>
    <mergeCell ref="B58:Z59"/>
    <mergeCell ref="AA46:AE46"/>
    <mergeCell ref="C47:D47"/>
    <mergeCell ref="E47:F47"/>
    <mergeCell ref="G47:H47"/>
    <mergeCell ref="I47:J47"/>
    <mergeCell ref="K47:L47"/>
    <mergeCell ref="M47:N47"/>
    <mergeCell ref="O47:P47"/>
    <mergeCell ref="Q47:R47"/>
    <mergeCell ref="S47:T47"/>
    <mergeCell ref="U47:V47"/>
    <mergeCell ref="W47:X47"/>
    <mergeCell ref="Y47:Z47"/>
    <mergeCell ref="AA47:AE47"/>
    <mergeCell ref="C46:D46"/>
    <mergeCell ref="E46:F46"/>
    <mergeCell ref="B66:D66"/>
    <mergeCell ref="E66:G66"/>
    <mergeCell ref="H66:I66"/>
    <mergeCell ref="J66:M66"/>
    <mergeCell ref="N66:P66"/>
    <mergeCell ref="Q66:T66"/>
    <mergeCell ref="U66:AE66"/>
    <mergeCell ref="B67:D71"/>
    <mergeCell ref="E67:H67"/>
    <mergeCell ref="I67:T67"/>
    <mergeCell ref="U67:AE67"/>
    <mergeCell ref="E68:H68"/>
    <mergeCell ref="I68:T68"/>
    <mergeCell ref="U68:AE75"/>
    <mergeCell ref="E69:H69"/>
    <mergeCell ref="I69:T69"/>
    <mergeCell ref="B64:D65"/>
    <mergeCell ref="E64:F64"/>
    <mergeCell ref="G64:P64"/>
    <mergeCell ref="Q64:R64"/>
    <mergeCell ref="S64:U64"/>
    <mergeCell ref="V64:W64"/>
    <mergeCell ref="X64:Z64"/>
    <mergeCell ref="AA64:AB64"/>
    <mergeCell ref="AC64:AE64"/>
    <mergeCell ref="E65:F65"/>
    <mergeCell ref="G65:I65"/>
    <mergeCell ref="J65:L65"/>
    <mergeCell ref="M65:P65"/>
    <mergeCell ref="Q65:T65"/>
    <mergeCell ref="U65:V65"/>
    <mergeCell ref="W65:X65"/>
    <mergeCell ref="B84:B88"/>
    <mergeCell ref="C84:D86"/>
    <mergeCell ref="E84:F86"/>
    <mergeCell ref="G84:H86"/>
    <mergeCell ref="I84:J86"/>
    <mergeCell ref="K84:L86"/>
    <mergeCell ref="P74:R74"/>
    <mergeCell ref="S74:T75"/>
    <mergeCell ref="B75:D75"/>
    <mergeCell ref="E75:G75"/>
    <mergeCell ref="H75:M75"/>
    <mergeCell ref="N75:O75"/>
    <mergeCell ref="P75:R75"/>
    <mergeCell ref="B76:T83"/>
    <mergeCell ref="U76:AE76"/>
    <mergeCell ref="U77:AE83"/>
    <mergeCell ref="E70:H70"/>
    <mergeCell ref="I70:L70"/>
    <mergeCell ref="M70:O70"/>
    <mergeCell ref="P70:T70"/>
    <mergeCell ref="E71:H71"/>
    <mergeCell ref="I71:L71"/>
    <mergeCell ref="M71:T71"/>
    <mergeCell ref="B72:D74"/>
    <mergeCell ref="E72:G72"/>
    <mergeCell ref="H72:T72"/>
    <mergeCell ref="E73:G73"/>
    <mergeCell ref="H73:T73"/>
    <mergeCell ref="E74:G74"/>
    <mergeCell ref="H74:M74"/>
    <mergeCell ref="N74:O74"/>
    <mergeCell ref="C89:D89"/>
    <mergeCell ref="E89:F89"/>
    <mergeCell ref="G89:H89"/>
    <mergeCell ref="I89:J89"/>
    <mergeCell ref="M84:N86"/>
    <mergeCell ref="O84:P86"/>
    <mergeCell ref="Q84:R86"/>
    <mergeCell ref="S84:Z87"/>
    <mergeCell ref="AA84:AE84"/>
    <mergeCell ref="AA85:AE88"/>
    <mergeCell ref="C87:D87"/>
    <mergeCell ref="E87:F87"/>
    <mergeCell ref="G87:H87"/>
    <mergeCell ref="I87:J87"/>
    <mergeCell ref="K87:L87"/>
    <mergeCell ref="M87:N87"/>
    <mergeCell ref="O87:P87"/>
    <mergeCell ref="Q87:R87"/>
    <mergeCell ref="C88:D88"/>
    <mergeCell ref="E88:F88"/>
    <mergeCell ref="W90:X90"/>
    <mergeCell ref="Y90:Z90"/>
    <mergeCell ref="AA90:AE90"/>
    <mergeCell ref="C91:D91"/>
    <mergeCell ref="E91:F91"/>
    <mergeCell ref="G91:H91"/>
    <mergeCell ref="I91:J91"/>
    <mergeCell ref="K91:L91"/>
    <mergeCell ref="M91:N91"/>
    <mergeCell ref="O91:P91"/>
    <mergeCell ref="Q91:R91"/>
    <mergeCell ref="S91:Z91"/>
    <mergeCell ref="AA91:AE91"/>
    <mergeCell ref="K89:L89"/>
    <mergeCell ref="M89:N89"/>
    <mergeCell ref="O89:P89"/>
    <mergeCell ref="Q89:R89"/>
    <mergeCell ref="S89:T89"/>
    <mergeCell ref="U89:V89"/>
    <mergeCell ref="W89:X89"/>
    <mergeCell ref="Y89:Z89"/>
    <mergeCell ref="AA89:AE89"/>
    <mergeCell ref="C90:D90"/>
    <mergeCell ref="E90:F90"/>
    <mergeCell ref="G90:H90"/>
    <mergeCell ref="I90:J90"/>
    <mergeCell ref="K90:L90"/>
    <mergeCell ref="M90:N90"/>
    <mergeCell ref="O90:P90"/>
    <mergeCell ref="Q90:R90"/>
    <mergeCell ref="S90:T90"/>
    <mergeCell ref="U90:V90"/>
    <mergeCell ref="K92:L92"/>
    <mergeCell ref="M92:N92"/>
    <mergeCell ref="O92:P92"/>
    <mergeCell ref="Q92:R92"/>
    <mergeCell ref="S92:T92"/>
    <mergeCell ref="U92:V92"/>
    <mergeCell ref="W92:X92"/>
    <mergeCell ref="Y92:Z92"/>
    <mergeCell ref="AA92:AE92"/>
    <mergeCell ref="C93:D93"/>
    <mergeCell ref="E93:F93"/>
    <mergeCell ref="G93:H93"/>
    <mergeCell ref="I93:J93"/>
    <mergeCell ref="K93:L93"/>
    <mergeCell ref="M93:N93"/>
    <mergeCell ref="O93:P93"/>
    <mergeCell ref="Q93:R93"/>
    <mergeCell ref="S93:T93"/>
    <mergeCell ref="U93:V93"/>
    <mergeCell ref="C92:D92"/>
    <mergeCell ref="E92:F92"/>
    <mergeCell ref="G92:H92"/>
    <mergeCell ref="I92:J92"/>
    <mergeCell ref="W97:X97"/>
    <mergeCell ref="Y97:Z97"/>
    <mergeCell ref="AA97:AE97"/>
    <mergeCell ref="C95:D95"/>
    <mergeCell ref="E95:F95"/>
    <mergeCell ref="G95:H95"/>
    <mergeCell ref="I95:J95"/>
    <mergeCell ref="W93:X93"/>
    <mergeCell ref="Y93:Z93"/>
    <mergeCell ref="AA93:AE93"/>
    <mergeCell ref="K94:L94"/>
    <mergeCell ref="M94:N94"/>
    <mergeCell ref="O94:P94"/>
    <mergeCell ref="Q94:R94"/>
    <mergeCell ref="S94:T94"/>
    <mergeCell ref="U94:V94"/>
    <mergeCell ref="W94:X94"/>
    <mergeCell ref="Y94:Z94"/>
    <mergeCell ref="AA94:AE94"/>
    <mergeCell ref="K95:L95"/>
    <mergeCell ref="M95:N95"/>
    <mergeCell ref="O95:P95"/>
    <mergeCell ref="Q95:R95"/>
    <mergeCell ref="S95:T95"/>
    <mergeCell ref="U95:V95"/>
    <mergeCell ref="W95:X95"/>
    <mergeCell ref="Y95:Z95"/>
    <mergeCell ref="AA95:AE95"/>
    <mergeCell ref="C94:D94"/>
    <mergeCell ref="E94:F94"/>
    <mergeCell ref="G94:H94"/>
    <mergeCell ref="I94:J94"/>
    <mergeCell ref="W98:X98"/>
    <mergeCell ref="Y98:Z98"/>
    <mergeCell ref="AA98:AE98"/>
    <mergeCell ref="K99:L99"/>
    <mergeCell ref="M99:N99"/>
    <mergeCell ref="O99:P99"/>
    <mergeCell ref="Q99:R99"/>
    <mergeCell ref="S99:T99"/>
    <mergeCell ref="U99:V99"/>
    <mergeCell ref="W99:X99"/>
    <mergeCell ref="Y99:Z99"/>
    <mergeCell ref="AA99:AE99"/>
    <mergeCell ref="Q96:R96"/>
    <mergeCell ref="S96:Z96"/>
    <mergeCell ref="AA96:AE96"/>
    <mergeCell ref="C97:D97"/>
    <mergeCell ref="E97:F97"/>
    <mergeCell ref="G97:H97"/>
    <mergeCell ref="I97:J97"/>
    <mergeCell ref="K97:L97"/>
    <mergeCell ref="M97:N97"/>
    <mergeCell ref="O97:P97"/>
    <mergeCell ref="C96:D96"/>
    <mergeCell ref="E96:F96"/>
    <mergeCell ref="G96:H96"/>
    <mergeCell ref="I96:J96"/>
    <mergeCell ref="K96:L96"/>
    <mergeCell ref="M96:N96"/>
    <mergeCell ref="O96:P96"/>
    <mergeCell ref="Q97:R97"/>
    <mergeCell ref="S97:T97"/>
    <mergeCell ref="U97:V97"/>
    <mergeCell ref="C99:D99"/>
    <mergeCell ref="E99:F99"/>
    <mergeCell ref="G99:H99"/>
    <mergeCell ref="I99:J99"/>
    <mergeCell ref="Q103:R103"/>
    <mergeCell ref="S103:T103"/>
    <mergeCell ref="U103:V103"/>
    <mergeCell ref="C102:D102"/>
    <mergeCell ref="E102:F102"/>
    <mergeCell ref="G102:H102"/>
    <mergeCell ref="I102:J102"/>
    <mergeCell ref="C98:D98"/>
    <mergeCell ref="E98:F98"/>
    <mergeCell ref="G98:H98"/>
    <mergeCell ref="I98:J98"/>
    <mergeCell ref="K98:L98"/>
    <mergeCell ref="M98:N98"/>
    <mergeCell ref="O98:P98"/>
    <mergeCell ref="Q98:R98"/>
    <mergeCell ref="S98:T98"/>
    <mergeCell ref="U98:V98"/>
    <mergeCell ref="W100:X100"/>
    <mergeCell ref="Y100:Z100"/>
    <mergeCell ref="AA100:AE100"/>
    <mergeCell ref="C101:D101"/>
    <mergeCell ref="E101:F101"/>
    <mergeCell ref="G101:H101"/>
    <mergeCell ref="I101:J101"/>
    <mergeCell ref="K101:L101"/>
    <mergeCell ref="M101:N101"/>
    <mergeCell ref="O101:P101"/>
    <mergeCell ref="Q101:R101"/>
    <mergeCell ref="S101:T101"/>
    <mergeCell ref="U101:V101"/>
    <mergeCell ref="W101:X101"/>
    <mergeCell ref="Y101:Z101"/>
    <mergeCell ref="AA101:AE101"/>
    <mergeCell ref="W103:X103"/>
    <mergeCell ref="Y103:Z103"/>
    <mergeCell ref="AA103:AE103"/>
    <mergeCell ref="C100:D100"/>
    <mergeCell ref="E100:F100"/>
    <mergeCell ref="G100:H100"/>
    <mergeCell ref="I100:J100"/>
    <mergeCell ref="K100:L100"/>
    <mergeCell ref="M100:N100"/>
    <mergeCell ref="O100:P100"/>
    <mergeCell ref="Q100:R100"/>
    <mergeCell ref="S100:T100"/>
    <mergeCell ref="U100:V100"/>
    <mergeCell ref="C104:D104"/>
    <mergeCell ref="E104:F104"/>
    <mergeCell ref="G104:H104"/>
    <mergeCell ref="I104:J104"/>
    <mergeCell ref="K104:L104"/>
    <mergeCell ref="M104:N104"/>
    <mergeCell ref="O104:P104"/>
    <mergeCell ref="Q104:R104"/>
    <mergeCell ref="S104:T104"/>
    <mergeCell ref="U104:V104"/>
    <mergeCell ref="W104:X104"/>
    <mergeCell ref="Y104:Z104"/>
    <mergeCell ref="AA104:AE104"/>
    <mergeCell ref="K102:L102"/>
    <mergeCell ref="M102:N102"/>
    <mergeCell ref="O102:P102"/>
    <mergeCell ref="Q102:R102"/>
    <mergeCell ref="S102:T102"/>
    <mergeCell ref="U102:V102"/>
    <mergeCell ref="W102:X102"/>
    <mergeCell ref="Y102:Z102"/>
    <mergeCell ref="AA102:AE102"/>
    <mergeCell ref="C103:D103"/>
    <mergeCell ref="E103:F103"/>
    <mergeCell ref="G103:H103"/>
    <mergeCell ref="I103:J103"/>
    <mergeCell ref="K103:L103"/>
    <mergeCell ref="M103:N103"/>
    <mergeCell ref="O103:P103"/>
    <mergeCell ref="F112:G112"/>
    <mergeCell ref="L112:M112"/>
    <mergeCell ref="N112:O112"/>
    <mergeCell ref="B116:Z117"/>
    <mergeCell ref="F110:G110"/>
    <mergeCell ref="L110:M110"/>
    <mergeCell ref="N110:O110"/>
    <mergeCell ref="F111:G111"/>
    <mergeCell ref="L111:M111"/>
    <mergeCell ref="N111:O111"/>
    <mergeCell ref="D108:I108"/>
    <mergeCell ref="J108:K108"/>
    <mergeCell ref="M108:O108"/>
    <mergeCell ref="P108:AA112"/>
    <mergeCell ref="D109:E109"/>
    <mergeCell ref="F109:G109"/>
    <mergeCell ref="H109:K112"/>
    <mergeCell ref="L109:M109"/>
    <mergeCell ref="N109:O109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91688-C747-4445-AD61-421E7CF2BBFD}">
  <dimension ref="A1:S1"/>
  <sheetViews>
    <sheetView workbookViewId="0">
      <selection activeCell="F33" sqref="F33"/>
    </sheetView>
  </sheetViews>
  <sheetFormatPr defaultRowHeight="13" x14ac:dyDescent="0.2"/>
  <cols>
    <col min="1" max="19" width="9" style="8"/>
  </cols>
  <sheetData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7E4BA-0B9B-478A-B7B5-11C72EC54F6E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RT</vt:lpstr>
      <vt:lpstr>RC</vt:lpstr>
      <vt:lpstr>RP</vt:lpstr>
      <vt:lpstr>Sheet1</vt:lpstr>
      <vt:lpstr>Sheet2</vt:lpstr>
      <vt:lpstr>'RC'!Print_Area</vt:lpstr>
      <vt:lpstr>RP!Print_Area</vt:lpstr>
      <vt:lpstr>RT!Print_Area</vt:lpstr>
    </vt:vector>
  </TitlesOfParts>
  <Company>kajima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　明裕</dc:creator>
  <cp:lastModifiedBy>古城 豊光</cp:lastModifiedBy>
  <cp:lastPrinted>2026-04-22T01:39:29Z</cp:lastPrinted>
  <dcterms:created xsi:type="dcterms:W3CDTF">2015-05-07T01:48:57Z</dcterms:created>
  <dcterms:modified xsi:type="dcterms:W3CDTF">2026-04-25T09:26:51Z</dcterms:modified>
</cp:coreProperties>
</file>